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<sst xmlns="http://schemas.openxmlformats.org/spreadsheetml/2006/main" count="248" uniqueCount="75">
  <si>
    <r>
      <t xml:space="preserve">Информация о параметрах заработной платы социальных работников </t>
    </r>
    <r>
      <rPr>
        <b/>
        <sz val="12"/>
        <color indexed="10"/>
        <rFont val="Times New Roman"/>
        <family val="1"/>
      </rPr>
      <t>государственных  и муниципальных учреждений</t>
    </r>
    <r>
      <rPr>
        <b/>
        <sz val="12"/>
        <rFont val="Times New Roman"/>
        <family val="1"/>
      </rPr>
      <t>, расположенных на территории &lt;</t>
    </r>
    <r>
      <rPr>
        <i/>
        <sz val="14"/>
        <rFont val="Times New Roman"/>
        <family val="1"/>
      </rPr>
      <t>название субъекта Российской Федерации</t>
    </r>
    <r>
      <rPr>
        <b/>
        <sz val="12"/>
        <rFont val="Times New Roman"/>
        <family val="1"/>
      </rPr>
      <t xml:space="preserve">&gt;, повышение оплаты труда которых предусмотрено Указами Президента Российской Федерации  от 7 мая 2012 г. № 597  </t>
    </r>
  </si>
  <si>
    <t>№ п/п</t>
  </si>
  <si>
    <t>2013-2015</t>
  </si>
  <si>
    <t>2013-2018</t>
  </si>
  <si>
    <t>Средняя заработная плата по Российской Федерации (прогноз Минэкономразвития России), руб.</t>
  </si>
  <si>
    <t>Х</t>
  </si>
  <si>
    <t>темп роста к предыдущему году, %</t>
  </si>
  <si>
    <t>X</t>
  </si>
  <si>
    <t>Средняя заработная плата по субъекту Российской Федерации (прогноз субъекта Российской Федерации, в  т.ч. на 2013-2015 гг. - учтенный при подготовке бюджета субъекта Российской Федерации), руб.</t>
  </si>
  <si>
    <t>Средняя заработная плата в сфере общего образования по субъекту Российской Федерации (прогноз субъекта Российской Федерации), руб.</t>
  </si>
  <si>
    <t>Средняя заработная плата учителей по субъекту Российской Федерации (прогноз субъекта Российской Федерации), руб.</t>
  </si>
  <si>
    <t>Категории работников, в отношении которых предусмотрены мероприятия по повышению заработной платы</t>
  </si>
  <si>
    <t xml:space="preserve">Социальные работники учреждений социального обслуживания населения </t>
  </si>
  <si>
    <t>Размер начислений на фонд оплаты труда (субъекты Российской Федерации, применяющие регрессивную шкалу уплаты страховых взносов, указывают свои соотношения)</t>
  </si>
  <si>
    <t>Численность работников, человек</t>
  </si>
  <si>
    <r>
      <t xml:space="preserve">Планируемая субъектами Российской Федерации среднемесячная заработная плата, </t>
    </r>
    <r>
      <rPr>
        <b/>
        <sz val="12"/>
        <color indexed="8"/>
        <rFont val="Times New Roman"/>
        <family val="1"/>
      </rPr>
      <t xml:space="preserve">обеспеченная всеми </t>
    </r>
    <r>
      <rPr>
        <sz val="12"/>
        <color indexed="8"/>
        <rFont val="Times New Roman"/>
        <family val="1"/>
      </rPr>
      <t xml:space="preserve">источниками финансирования, </t>
    </r>
    <r>
      <rPr>
        <b/>
        <sz val="12"/>
        <color indexed="8"/>
        <rFont val="Times New Roman"/>
        <family val="1"/>
      </rPr>
      <t>за исключением федерального бюджета</t>
    </r>
    <r>
      <rPr>
        <sz val="12"/>
        <color indexed="8"/>
        <rFont val="Times New Roman"/>
        <family val="1"/>
      </rPr>
      <t xml:space="preserve">, руб. </t>
    </r>
  </si>
  <si>
    <t>Соотношение к средней заработной плате по субъекту Российской Федерации, %</t>
  </si>
  <si>
    <t>Планируемый субъектами Российской Федерации размер фонда оплаты труда с начислениями, формируемый за счет всех источников финансирования, за исключением дотации из федерального бюджета (стр.9*стр.10*12*стр.8), млн.руб.</t>
  </si>
  <si>
    <t>Дополнительная потребность в финансовых средствах на повышение оплаты труда (фонд оплаты труда соответствующего года по стр. 13 — фонд оплаты труда за 2012 год), млн. руб.</t>
  </si>
  <si>
    <t xml:space="preserve">Планируемый субъектом Российской Федерации объем средств консолидированного бюджета субъекта России (в том числе на 2013-2015 годы предусмотрено законом о бюджете субъекта Российской Федерации) на обеспечение дополнительной потребности, за исключением дотации из федерального бюджета, млн. руб. </t>
  </si>
  <si>
    <t>Планируемый объем средств ОМС (для работников здравоохранения) на обеспечение дополнительной потребности, млн. руб.</t>
  </si>
  <si>
    <t>Планируемый объем средств  на обеспечение дополнительной потребности за счет иных источников, включая средства от приносящей доход деятельности, млн. руб.</t>
  </si>
  <si>
    <t>Планируемый объем средств от оптимизации, в том числе повышения эффективности использования имущества, экономии ресурсов и т. д., на обеспечение дополнительной потребности,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</si>
  <si>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(стр.9 - численность за 2012 г.) * стр.10 * 12 * стр.8/1000000), млн.руб.</t>
  </si>
  <si>
    <t>Всего объем средств за счет оптимизации (стр.18 + стр.19), млн. руб.</t>
  </si>
  <si>
    <t>Соотношение объема средств от оптимизации к сумме дополнительной потребности (стр.20 / стр.14 * 100), %</t>
  </si>
  <si>
    <t>Итого потребность за счет всех источников финансирования, кроме дотации из федерального бюджета: стр.15 + стр.16 + стр.17 + стр.18</t>
  </si>
  <si>
    <t>Проверочная строка: стр. 14 — стр. 22 = 0</t>
  </si>
  <si>
    <t>Предусмотрено дотаций в соответствии с  федеральным законом от 3.12.2012 № 216-ФЗ на 2013 г., за период 2014-2018 гг. - оценка субъекта Российской Федерации потребности в средствах федерального бюджета, млн. руб.</t>
  </si>
  <si>
    <t>Строки с 25 по 31 заполняются, если показатель по стр. 12 не достигает установленных Указами Президента Российской Федерации значений</t>
  </si>
  <si>
    <t xml:space="preserve">Планируемая субъектами Российской Федерации среднемесячная заработная плата, необходимая для реализации Указов Президента Российской Федерации, руб. </t>
  </si>
  <si>
    <t>Фонд оплаты труда с начислениями (стр.9*стр.25*12*стр.28), млн.руб.</t>
  </si>
  <si>
    <t>Дополнительная потребность в финансовых средствах на повышение оплаты труда (фонд оплаты труда соответствующего года по стр. 29 — фонд оплаты труда за 2012 год), млн. руб.</t>
  </si>
  <si>
    <t>Дефицит средств ( стр. 30 — стр. 22 )</t>
  </si>
  <si>
    <t xml:space="preserve">Социальные работники учреждений здравоохранения </t>
  </si>
  <si>
    <t>Планируемый субъектами Российской Федерации размер фонда оплаты труда с начислениями, формируемый за счет всех источников финансирования, за исключением дотации из федерального бюджета (стр.34*стр.35*12*стр.33), млн.руб.</t>
  </si>
  <si>
    <t>Дополнительная потребность в финансовых средствах на повышение оплаты труда (фонд оплаты труда соответствующего года по стр. 38 — фонд оплаты труда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</si>
  <si>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(стр.34 - численность за 2012 г.) * стр.35 * 12 * стр.33/1000000), млн.руб.</t>
  </si>
  <si>
    <t>Всего объем средств за счет оптимизации (стр.43 + стр.44), млн. руб.</t>
  </si>
  <si>
    <t>Соотношение объема средств от оптимизации к сумме дополнительной потребности (стр.45 / стр.39 * 100), %</t>
  </si>
  <si>
    <t>Итого потребность за счет всех источников финансирования, кроме дотации из федерального бюджета: стр.40 + стр.41 + стр.42 + стр.43</t>
  </si>
  <si>
    <t>Проверочная строка: стр. 39 — стр. 47 = 0</t>
  </si>
  <si>
    <t>Строки с 50 по 56 заполняются, если показатель по стр. 37 не достигает установленных Указами Президента Российской Федерации значений</t>
  </si>
  <si>
    <t>Фонд оплаты труда с начислениями (стр.34*стр.50*12*стр.53), млн.руб.</t>
  </si>
  <si>
    <t>Дополнительная потребность в финансовых средствах на повышение оплаты труда (фонд оплаты труда соответствующего года по стр. 54 — фонд оплаты труда за 2012 год), млн. руб.</t>
  </si>
  <si>
    <t>Дефицит средств ( стр. 55 — стр. 47 )</t>
  </si>
  <si>
    <t xml:space="preserve">Социальные работники образовательных учреждений </t>
  </si>
  <si>
    <t>Планируемый субъектами Российской Федерации размер фонда оплаты труда с начислениями, формируемый за счет всех источников финансирования, за исключением дотации из федерального бюджета (стр.59*стр.60*12*стр.58), млн.руб.</t>
  </si>
  <si>
    <t>Дополнительная потребность в финансовых средствах на повышение оплаты труда (фонд оплаты труда соответствующего года по стр. 63 — фонд оплаты труда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</si>
  <si>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(стр.59 - численность за 2012 г.) * стр.60 * 12 * стр.58/1000000), млн.руб.</t>
  </si>
  <si>
    <t>Всего объем средств за счет оптимизации (стр.68 + стр.69), млн. руб.</t>
  </si>
  <si>
    <t>Соотношение объема средств от оптимизации к сумме дополнительной потребности (стр.70 / стр.64 * 100), %</t>
  </si>
  <si>
    <t>Итого потребность за счет всех источников финансирования, кроме дотации из федерального бюджета: стр.65 + стр.66 + стр.67 + стр.68</t>
  </si>
  <si>
    <t>Проверочная строка: стр. 64 — стр. 72 = 0</t>
  </si>
  <si>
    <t>Строки с 75 по 81 заполняются, если показатель по стр. 62 не достигает установленных Указами Президента Российской Федерации значений</t>
  </si>
  <si>
    <t>Фонд оплаты труда с начислениями (стр.59*стр.75*12*стр.78), млн.руб.</t>
  </si>
  <si>
    <t>Дополнительная потребность в финансовых средствах на повышение оплаты труда (фонд оплаты труда соответствующего года по стр. 79 — фонд оплаты труда за 2012 год), млн. руб.</t>
  </si>
  <si>
    <t>Дефицит средств ( стр. 80 — стр. 72 )</t>
  </si>
  <si>
    <t>Итого по субъекту РФ:</t>
  </si>
  <si>
    <t>Планируемый субъектами Российской Федерации размер фонда оплаты труда с начислениями, формируемый за счет всех источников финансирования, за исключением дотации из федерального бюджета (стр.84*стр.85*12*стр.83), млн.руб.</t>
  </si>
  <si>
    <t>Дополнительная потребность в финансовых средствах на повышение оплаты труда (фонд оплаты труда соответствующего года по стр. 88 — фонд оплаты труда за 2012 год), млн. руб.</t>
  </si>
  <si>
    <t>Объем экономии средств за счет снижения численности работников (вычисляется только по категориям, где отмечается снижение численности, (стр.84 - численность за 2012 г.) * стр.85 * 12 * стр.83/1000000), млн.руб.</t>
  </si>
  <si>
    <t>Всего объем средств за счет оптимизации (стр.93 + стр.94), млн. руб.</t>
  </si>
  <si>
    <t>Соотношение объема средств от оптимизации к сумме дополнительной потребности (стр.95 / стр.89 * 100), %</t>
  </si>
  <si>
    <t>Итого потребность за счет всех источников финансирования, кроме дотации из федерального бюджета: стр.90 + стр.91 + стр.92 + стр.93</t>
  </si>
  <si>
    <t>Проверочная строка: стр. 89 — стр. 97 = 0</t>
  </si>
  <si>
    <t>Строки с 100 по 106 заполняются, если показатель по стр. 87 не достигает установленных Указами Президента Российской Федерации значений</t>
  </si>
  <si>
    <t>Фонд оплаты труда с начислениями (стр.84*стр.100*12*стр.103), млн.руб.</t>
  </si>
  <si>
    <t>Дополнительная потребность в финансовых средствах на повышение оплаты труда (фонд оплаты труда соответствующего года по стр. 104 — фонд оплаты труда за 2012 год), млн. руб.</t>
  </si>
  <si>
    <t>Дефицит средств ( стр. 105 — стр. 97 )</t>
  </si>
  <si>
    <t>Глава субъекта Российской Федерации</t>
  </si>
  <si>
    <t>подпись</t>
  </si>
  <si>
    <t>Ф.И.О.</t>
  </si>
  <si>
    <t>печать</t>
  </si>
  <si>
    <t>исполнитель (Ф.И.О., телефон, эл.почта)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</si>
</sst>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49"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sz val="14"/>
      <name val="Times New Roman"/>
      <family val="1"/>
    </font>
    <font>
      <sz val="12.5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 applyProtection="1">
      <alignment horizontal="center" vertical="center"/>
      <protection locked="0"/>
    </xf>
    <xf numFmtId="165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 locked="0"/>
    </xf>
    <xf numFmtId="164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6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>
      <alignment wrapText="1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 applyProtection="1">
      <alignment horizontal="center" vertical="center"/>
      <protection locked="0"/>
    </xf>
    <xf numFmtId="165" fontId="9" fillId="0" borderId="1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wrapText="1"/>
    </xf>
    <xf numFmtId="16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wrapText="1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0" workbookViewId="0" topLeftCell="A1">
      <selection activeCell="K29" sqref="K29"/>
    </sheetView>
  </sheetViews>
  <sheetFormatPr defaultColWidth="11.57421875" defaultRowHeight="12.75"/>
  <cols>
    <col min="1" max="1" width="11.57421875" style="1" customWidth="1"/>
    <col min="2" max="2" width="54.7109375" style="0" customWidth="1"/>
  </cols>
  <sheetData>
    <row r="1" spans="1:14" ht="66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"/>
      <c r="N1" s="3"/>
    </row>
    <row r="2" spans="1:14" ht="16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3"/>
    </row>
    <row r="3" spans="1:14" ht="16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3"/>
    </row>
    <row r="4" spans="1:14" ht="16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3"/>
    </row>
    <row r="5" spans="1:14" ht="15.75">
      <c r="A5" s="5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3"/>
      <c r="N5" s="3"/>
    </row>
    <row r="6" spans="1:14" ht="15.75">
      <c r="A6" s="8" t="s">
        <v>1</v>
      </c>
      <c r="B6" s="9"/>
      <c r="C6" s="10">
        <v>2011</v>
      </c>
      <c r="D6" s="10">
        <v>2012</v>
      </c>
      <c r="E6" s="10">
        <v>2013</v>
      </c>
      <c r="F6" s="10">
        <v>2014</v>
      </c>
      <c r="G6" s="10">
        <v>2015</v>
      </c>
      <c r="H6" s="10">
        <v>2016</v>
      </c>
      <c r="I6" s="10">
        <v>2017</v>
      </c>
      <c r="J6" s="10">
        <v>2018</v>
      </c>
      <c r="K6" s="10" t="s">
        <v>2</v>
      </c>
      <c r="L6" s="10" t="s">
        <v>3</v>
      </c>
      <c r="M6" s="3"/>
      <c r="N6" s="3"/>
    </row>
    <row r="7" spans="1:14" ht="31.5">
      <c r="A7" s="11">
        <v>1</v>
      </c>
      <c r="B7" s="12" t="s">
        <v>4</v>
      </c>
      <c r="C7" s="13">
        <v>23369</v>
      </c>
      <c r="D7" s="13">
        <v>26822</v>
      </c>
      <c r="E7" s="13">
        <v>29782</v>
      </c>
      <c r="F7" s="13">
        <v>33112</v>
      </c>
      <c r="G7" s="13">
        <v>36767</v>
      </c>
      <c r="H7" s="13">
        <v>40881</v>
      </c>
      <c r="I7" s="13">
        <v>45307.83829340558</v>
      </c>
      <c r="J7" s="13">
        <v>50025</v>
      </c>
      <c r="K7" s="14" t="s">
        <v>5</v>
      </c>
      <c r="L7" s="14" t="s">
        <v>5</v>
      </c>
      <c r="M7" s="3"/>
      <c r="N7" s="3"/>
    </row>
    <row r="8" spans="1:14" ht="15.75">
      <c r="A8" s="11">
        <v>2</v>
      </c>
      <c r="B8" s="15" t="s">
        <v>6</v>
      </c>
      <c r="C8" s="16" t="s">
        <v>7</v>
      </c>
      <c r="D8" s="17">
        <f aca="true" t="shared" si="0" ref="D8:J8">D7/C7*100</f>
        <v>114.77598527964396</v>
      </c>
      <c r="E8" s="17">
        <f t="shared" si="0"/>
        <v>111.03571694877338</v>
      </c>
      <c r="F8" s="17">
        <f t="shared" si="0"/>
        <v>111.1812504197166</v>
      </c>
      <c r="G8" s="17">
        <f t="shared" si="0"/>
        <v>111.03829427397922</v>
      </c>
      <c r="H8" s="17">
        <f t="shared" si="0"/>
        <v>111.18938178257676</v>
      </c>
      <c r="I8" s="17">
        <f t="shared" si="0"/>
        <v>110.82859590862644</v>
      </c>
      <c r="J8" s="17">
        <f t="shared" si="0"/>
        <v>110.41135901485062</v>
      </c>
      <c r="K8" s="18" t="s">
        <v>5</v>
      </c>
      <c r="L8" s="18" t="s">
        <v>5</v>
      </c>
      <c r="M8" s="3"/>
      <c r="N8" s="3"/>
    </row>
    <row r="9" spans="1:14" ht="78.75">
      <c r="A9" s="11">
        <v>3</v>
      </c>
      <c r="B9" s="12" t="s">
        <v>8</v>
      </c>
      <c r="C9" s="19"/>
      <c r="D9" s="20"/>
      <c r="E9" s="20"/>
      <c r="F9" s="20"/>
      <c r="G9" s="20"/>
      <c r="H9" s="20"/>
      <c r="I9" s="20"/>
      <c r="J9" s="20"/>
      <c r="K9" s="13" t="s">
        <v>5</v>
      </c>
      <c r="L9" s="13" t="s">
        <v>5</v>
      </c>
      <c r="M9" s="3"/>
      <c r="N9" s="3"/>
    </row>
    <row r="10" spans="1:14" ht="15.75">
      <c r="A10" s="11">
        <v>4</v>
      </c>
      <c r="B10" s="21" t="s">
        <v>6</v>
      </c>
      <c r="C10" s="22" t="s">
        <v>7</v>
      </c>
      <c r="D10" s="23" t="e">
        <f aca="true" t="shared" si="1" ref="D10:J10">D9/C9*100</f>
        <v>#DIV/0!</v>
      </c>
      <c r="E10" s="23" t="e">
        <f t="shared" si="1"/>
        <v>#DIV/0!</v>
      </c>
      <c r="F10" s="23" t="e">
        <f t="shared" si="1"/>
        <v>#DIV/0!</v>
      </c>
      <c r="G10" s="23" t="e">
        <f t="shared" si="1"/>
        <v>#DIV/0!</v>
      </c>
      <c r="H10" s="23" t="e">
        <f t="shared" si="1"/>
        <v>#DIV/0!</v>
      </c>
      <c r="I10" s="23" t="e">
        <f t="shared" si="1"/>
        <v>#DIV/0!</v>
      </c>
      <c r="J10" s="23" t="e">
        <f t="shared" si="1"/>
        <v>#DIV/0!</v>
      </c>
      <c r="K10" s="24" t="s">
        <v>5</v>
      </c>
      <c r="L10" s="24" t="s">
        <v>5</v>
      </c>
      <c r="M10" s="3"/>
      <c r="N10" s="3"/>
    </row>
    <row r="11" spans="1:14" ht="47.25">
      <c r="A11" s="11">
        <v>5</v>
      </c>
      <c r="B11" s="25" t="s">
        <v>9</v>
      </c>
      <c r="C11" s="26"/>
      <c r="D11" s="27"/>
      <c r="E11" s="27"/>
      <c r="F11" s="27"/>
      <c r="G11" s="27"/>
      <c r="H11" s="27"/>
      <c r="I11" s="27"/>
      <c r="J11" s="27"/>
      <c r="K11" s="24"/>
      <c r="L11" s="24"/>
      <c r="M11" s="3"/>
      <c r="N11" s="3"/>
    </row>
    <row r="12" spans="1:14" ht="47.25">
      <c r="A12" s="11">
        <v>6</v>
      </c>
      <c r="B12" s="12" t="s">
        <v>10</v>
      </c>
      <c r="C12" s="26"/>
      <c r="D12" s="27"/>
      <c r="E12" s="27"/>
      <c r="F12" s="27"/>
      <c r="G12" s="27"/>
      <c r="H12" s="27"/>
      <c r="I12" s="27"/>
      <c r="J12" s="27"/>
      <c r="K12" s="24"/>
      <c r="L12" s="24"/>
      <c r="M12" s="3"/>
      <c r="N12" s="3"/>
    </row>
    <row r="13" spans="1:14" ht="56.25">
      <c r="A13" s="11"/>
      <c r="B13" s="28" t="s">
        <v>11</v>
      </c>
      <c r="C13" s="29"/>
      <c r="D13" s="29"/>
      <c r="E13" s="29"/>
      <c r="F13" s="29"/>
      <c r="G13" s="29"/>
      <c r="H13" s="29"/>
      <c r="I13" s="29"/>
      <c r="J13" s="29"/>
      <c r="K13" s="30"/>
      <c r="L13" s="30"/>
      <c r="M13" s="3"/>
      <c r="N13" s="3"/>
    </row>
    <row r="14" spans="1:12" ht="37.5">
      <c r="A14" s="11">
        <v>7</v>
      </c>
      <c r="B14" s="28" t="s">
        <v>12</v>
      </c>
      <c r="C14" s="31">
        <v>2011</v>
      </c>
      <c r="D14" s="31">
        <v>2012</v>
      </c>
      <c r="E14" s="31">
        <v>2013</v>
      </c>
      <c r="F14" s="31">
        <v>2014</v>
      </c>
      <c r="G14" s="31">
        <v>2015</v>
      </c>
      <c r="H14" s="31">
        <v>2016</v>
      </c>
      <c r="I14" s="31">
        <v>2017</v>
      </c>
      <c r="J14" s="31">
        <v>2018</v>
      </c>
      <c r="K14" s="31" t="s">
        <v>2</v>
      </c>
      <c r="L14" s="31" t="s">
        <v>3</v>
      </c>
    </row>
    <row r="15" spans="1:12" ht="63">
      <c r="A15" s="11">
        <v>8</v>
      </c>
      <c r="B15" s="12" t="s">
        <v>13</v>
      </c>
      <c r="C15" s="26">
        <v>1.342</v>
      </c>
      <c r="D15" s="32">
        <v>1.302</v>
      </c>
      <c r="E15" s="32">
        <v>1.302</v>
      </c>
      <c r="F15" s="32">
        <v>1.302</v>
      </c>
      <c r="G15" s="32">
        <v>1.302</v>
      </c>
      <c r="H15" s="32">
        <v>1.302</v>
      </c>
      <c r="I15" s="32">
        <v>1.302</v>
      </c>
      <c r="J15" s="32">
        <v>1.302</v>
      </c>
      <c r="K15" s="24" t="s">
        <v>5</v>
      </c>
      <c r="L15" s="24" t="s">
        <v>5</v>
      </c>
    </row>
    <row r="16" spans="1:12" ht="15.75">
      <c r="A16" s="11">
        <v>9</v>
      </c>
      <c r="B16" s="33" t="s">
        <v>14</v>
      </c>
      <c r="C16" s="34"/>
      <c r="D16" s="34"/>
      <c r="E16" s="34"/>
      <c r="F16" s="34"/>
      <c r="G16" s="34"/>
      <c r="H16" s="34"/>
      <c r="I16" s="34"/>
      <c r="J16" s="34"/>
      <c r="K16" s="14" t="s">
        <v>5</v>
      </c>
      <c r="L16" s="35" t="s">
        <v>5</v>
      </c>
    </row>
    <row r="17" spans="1:14" ht="63">
      <c r="A17" s="11">
        <v>10</v>
      </c>
      <c r="B17" s="36" t="s">
        <v>15</v>
      </c>
      <c r="C17" s="37"/>
      <c r="D17" s="38"/>
      <c r="E17" s="38"/>
      <c r="F17" s="38"/>
      <c r="G17" s="38"/>
      <c r="H17" s="38"/>
      <c r="I17" s="38"/>
      <c r="J17" s="38"/>
      <c r="K17" s="30"/>
      <c r="L17" s="30"/>
      <c r="M17" s="3"/>
      <c r="N17" s="3"/>
    </row>
    <row r="18" spans="1:14" ht="15.75">
      <c r="A18" s="11">
        <v>11</v>
      </c>
      <c r="B18" s="39" t="s">
        <v>6</v>
      </c>
      <c r="C18" s="30" t="s">
        <v>7</v>
      </c>
      <c r="D18" s="40" t="e">
        <f aca="true" t="shared" si="2" ref="D18:J18">D17/C17*100</f>
        <v>#DIV/0!</v>
      </c>
      <c r="E18" s="40" t="e">
        <f t="shared" si="2"/>
        <v>#DIV/0!</v>
      </c>
      <c r="F18" s="40" t="e">
        <f t="shared" si="2"/>
        <v>#DIV/0!</v>
      </c>
      <c r="G18" s="40" t="e">
        <f t="shared" si="2"/>
        <v>#DIV/0!</v>
      </c>
      <c r="H18" s="40" t="e">
        <f t="shared" si="2"/>
        <v>#DIV/0!</v>
      </c>
      <c r="I18" s="40" t="e">
        <f t="shared" si="2"/>
        <v>#DIV/0!</v>
      </c>
      <c r="J18" s="40" t="e">
        <f t="shared" si="2"/>
        <v>#DIV/0!</v>
      </c>
      <c r="K18" s="41" t="s">
        <v>5</v>
      </c>
      <c r="L18" s="41" t="s">
        <v>5</v>
      </c>
      <c r="M18" s="3"/>
      <c r="N18" s="3"/>
    </row>
    <row r="19" spans="1:14" ht="31.5">
      <c r="A19" s="11">
        <v>12</v>
      </c>
      <c r="B19" s="36" t="s">
        <v>16</v>
      </c>
      <c r="C19" s="42" t="e">
        <f aca="true" t="shared" si="3" ref="C19:J19">C17/C$9*100</f>
        <v>#DIV/0!</v>
      </c>
      <c r="D19" s="42" t="e">
        <f t="shared" si="3"/>
        <v>#DIV/0!</v>
      </c>
      <c r="E19" s="42" t="e">
        <f t="shared" si="3"/>
        <v>#DIV/0!</v>
      </c>
      <c r="F19" s="42" t="e">
        <f t="shared" si="3"/>
        <v>#DIV/0!</v>
      </c>
      <c r="G19" s="42" t="e">
        <f t="shared" si="3"/>
        <v>#DIV/0!</v>
      </c>
      <c r="H19" s="42" t="e">
        <f t="shared" si="3"/>
        <v>#DIV/0!</v>
      </c>
      <c r="I19" s="42" t="e">
        <f t="shared" si="3"/>
        <v>#DIV/0!</v>
      </c>
      <c r="J19" s="42" t="e">
        <f t="shared" si="3"/>
        <v>#DIV/0!</v>
      </c>
      <c r="K19" s="41" t="s">
        <v>5</v>
      </c>
      <c r="L19" s="41" t="s">
        <v>5</v>
      </c>
      <c r="M19" s="3"/>
      <c r="N19" s="3"/>
    </row>
    <row r="20" spans="1:14" ht="94.5">
      <c r="A20" s="11">
        <v>13</v>
      </c>
      <c r="B20" s="36" t="s">
        <v>17</v>
      </c>
      <c r="C20" s="43">
        <f aca="true" t="shared" si="4" ref="C20:J20">C16*C17*12*C15/1000000</f>
        <v>0</v>
      </c>
      <c r="D20" s="43">
        <f t="shared" si="4"/>
        <v>0</v>
      </c>
      <c r="E20" s="43">
        <f t="shared" si="4"/>
        <v>0</v>
      </c>
      <c r="F20" s="43">
        <f t="shared" si="4"/>
        <v>0</v>
      </c>
      <c r="G20" s="43">
        <f t="shared" si="4"/>
        <v>0</v>
      </c>
      <c r="H20" s="43">
        <f t="shared" si="4"/>
        <v>0</v>
      </c>
      <c r="I20" s="43">
        <f t="shared" si="4"/>
        <v>0</v>
      </c>
      <c r="J20" s="43">
        <f t="shared" si="4"/>
        <v>0</v>
      </c>
      <c r="K20" s="43">
        <f aca="true" t="shared" si="5" ref="K20:K27">SUM(E20:G20)</f>
        <v>0</v>
      </c>
      <c r="L20" s="43">
        <f aca="true" t="shared" si="6" ref="L20:L27">SUM(E20:J20)</f>
        <v>0</v>
      </c>
      <c r="M20" s="3"/>
      <c r="N20" s="3"/>
    </row>
    <row r="21" spans="1:12" ht="63">
      <c r="A21" s="11">
        <v>14</v>
      </c>
      <c r="B21" s="36" t="s">
        <v>18</v>
      </c>
      <c r="C21" s="41" t="s">
        <v>5</v>
      </c>
      <c r="D21" s="43">
        <f aca="true" t="shared" si="7" ref="D21:J21">D20-$D20</f>
        <v>0</v>
      </c>
      <c r="E21" s="43">
        <f t="shared" si="7"/>
        <v>0</v>
      </c>
      <c r="F21" s="43">
        <f t="shared" si="7"/>
        <v>0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43">
        <f t="shared" si="5"/>
        <v>0</v>
      </c>
      <c r="L21" s="43">
        <f t="shared" si="6"/>
        <v>0</v>
      </c>
    </row>
    <row r="22" spans="1:14" ht="110.25">
      <c r="A22" s="11">
        <v>15</v>
      </c>
      <c r="B22" s="33" t="s">
        <v>19</v>
      </c>
      <c r="C22" s="44"/>
      <c r="D22" s="44"/>
      <c r="E22" s="44"/>
      <c r="F22" s="44"/>
      <c r="G22" s="44"/>
      <c r="H22" s="44"/>
      <c r="I22" s="44"/>
      <c r="J22" s="44"/>
      <c r="K22" s="45">
        <f t="shared" si="5"/>
        <v>0</v>
      </c>
      <c r="L22" s="45">
        <f t="shared" si="6"/>
        <v>0</v>
      </c>
      <c r="M22" s="3"/>
      <c r="N22" s="3"/>
    </row>
    <row r="23" spans="1:12" ht="47.25">
      <c r="A23" s="11">
        <v>16</v>
      </c>
      <c r="B23" s="36" t="s">
        <v>20</v>
      </c>
      <c r="C23" s="44"/>
      <c r="D23" s="44"/>
      <c r="E23" s="44"/>
      <c r="F23" s="44"/>
      <c r="G23" s="44"/>
      <c r="H23" s="44"/>
      <c r="I23" s="44"/>
      <c r="J23" s="44"/>
      <c r="K23" s="45">
        <f t="shared" si="5"/>
        <v>0</v>
      </c>
      <c r="L23" s="45">
        <f t="shared" si="6"/>
        <v>0</v>
      </c>
    </row>
    <row r="24" spans="1:12" ht="63">
      <c r="A24" s="11">
        <v>17</v>
      </c>
      <c r="B24" s="36" t="s">
        <v>21</v>
      </c>
      <c r="C24" s="44"/>
      <c r="D24" s="44"/>
      <c r="E24" s="44"/>
      <c r="F24" s="44"/>
      <c r="G24" s="44"/>
      <c r="H24" s="44"/>
      <c r="I24" s="44"/>
      <c r="J24" s="44"/>
      <c r="K24" s="45">
        <f t="shared" si="5"/>
        <v>0</v>
      </c>
      <c r="L24" s="45">
        <f t="shared" si="6"/>
        <v>0</v>
      </c>
    </row>
    <row r="25" spans="1:12" ht="63">
      <c r="A25" s="11">
        <v>18</v>
      </c>
      <c r="B25" s="36" t="s">
        <v>22</v>
      </c>
      <c r="C25" s="44"/>
      <c r="D25" s="44"/>
      <c r="E25" s="44"/>
      <c r="F25" s="44"/>
      <c r="G25" s="44"/>
      <c r="H25" s="44"/>
      <c r="I25" s="44"/>
      <c r="J25" s="44"/>
      <c r="K25" s="45">
        <f t="shared" si="5"/>
        <v>0</v>
      </c>
      <c r="L25" s="45">
        <f t="shared" si="6"/>
        <v>0</v>
      </c>
    </row>
    <row r="26" spans="1:12" ht="78.75">
      <c r="A26" s="11">
        <v>19</v>
      </c>
      <c r="B26" s="36" t="s">
        <v>23</v>
      </c>
      <c r="C26" s="45" t="s">
        <v>5</v>
      </c>
      <c r="D26" s="45" t="s">
        <v>5</v>
      </c>
      <c r="E26" s="45">
        <f aca="true" t="shared" si="8" ref="E26:J26">IF(E16&lt;$D16,E17*($D16-E16)*12*E15/1000000,0)</f>
        <v>0</v>
      </c>
      <c r="F26" s="45">
        <f t="shared" si="8"/>
        <v>0</v>
      </c>
      <c r="G26" s="45">
        <f t="shared" si="8"/>
        <v>0</v>
      </c>
      <c r="H26" s="45">
        <f t="shared" si="8"/>
        <v>0</v>
      </c>
      <c r="I26" s="45">
        <f t="shared" si="8"/>
        <v>0</v>
      </c>
      <c r="J26" s="45">
        <f t="shared" si="8"/>
        <v>0</v>
      </c>
      <c r="K26" s="45">
        <f t="shared" si="5"/>
        <v>0</v>
      </c>
      <c r="L26" s="45">
        <f t="shared" si="6"/>
        <v>0</v>
      </c>
    </row>
    <row r="27" spans="1:12" ht="31.5">
      <c r="A27" s="11">
        <v>20</v>
      </c>
      <c r="B27" s="36" t="s">
        <v>24</v>
      </c>
      <c r="C27" s="45" t="s">
        <v>5</v>
      </c>
      <c r="D27" s="45" t="s">
        <v>5</v>
      </c>
      <c r="E27" s="45">
        <f aca="true" t="shared" si="9" ref="E27:J27">E25+E26</f>
        <v>0</v>
      </c>
      <c r="F27" s="45">
        <f t="shared" si="9"/>
        <v>0</v>
      </c>
      <c r="G27" s="45">
        <f t="shared" si="9"/>
        <v>0</v>
      </c>
      <c r="H27" s="45">
        <f t="shared" si="9"/>
        <v>0</v>
      </c>
      <c r="I27" s="45">
        <f t="shared" si="9"/>
        <v>0</v>
      </c>
      <c r="J27" s="45">
        <f t="shared" si="9"/>
        <v>0</v>
      </c>
      <c r="K27" s="45">
        <f t="shared" si="5"/>
        <v>0</v>
      </c>
      <c r="L27" s="45">
        <f t="shared" si="6"/>
        <v>0</v>
      </c>
    </row>
    <row r="28" spans="1:12" ht="47.25">
      <c r="A28" s="11">
        <v>21</v>
      </c>
      <c r="B28" s="36" t="s">
        <v>25</v>
      </c>
      <c r="C28" s="45" t="s">
        <v>5</v>
      </c>
      <c r="D28" s="45" t="s">
        <v>5</v>
      </c>
      <c r="E28" s="45" t="e">
        <f aca="true" t="shared" si="10" ref="E28:J28">E27/E21*100</f>
        <v>#DIV/0!</v>
      </c>
      <c r="F28" s="45" t="e">
        <f t="shared" si="10"/>
        <v>#DIV/0!</v>
      </c>
      <c r="G28" s="45" t="e">
        <f t="shared" si="10"/>
        <v>#DIV/0!</v>
      </c>
      <c r="H28" s="45" t="e">
        <f t="shared" si="10"/>
        <v>#DIV/0!</v>
      </c>
      <c r="I28" s="45" t="e">
        <f t="shared" si="10"/>
        <v>#DIV/0!</v>
      </c>
      <c r="J28" s="45" t="e">
        <f t="shared" si="10"/>
        <v>#DIV/0!</v>
      </c>
      <c r="K28" s="45" t="s">
        <v>5</v>
      </c>
      <c r="L28" s="45" t="s">
        <v>5</v>
      </c>
    </row>
    <row r="29" spans="1:12" ht="47.25">
      <c r="A29" s="11">
        <v>22</v>
      </c>
      <c r="B29" s="36" t="s">
        <v>26</v>
      </c>
      <c r="C29" s="43">
        <f aca="true" t="shared" si="11" ref="C29:L29">C22+C23+C24+C25</f>
        <v>0</v>
      </c>
      <c r="D29" s="43">
        <f t="shared" si="11"/>
        <v>0</v>
      </c>
      <c r="E29" s="43">
        <f t="shared" si="11"/>
        <v>0</v>
      </c>
      <c r="F29" s="43">
        <f t="shared" si="11"/>
        <v>0</v>
      </c>
      <c r="G29" s="43">
        <f t="shared" si="11"/>
        <v>0</v>
      </c>
      <c r="H29" s="43">
        <f t="shared" si="11"/>
        <v>0</v>
      </c>
      <c r="I29" s="43">
        <f t="shared" si="11"/>
        <v>0</v>
      </c>
      <c r="J29" s="43">
        <f t="shared" si="11"/>
        <v>0</v>
      </c>
      <c r="K29" s="43">
        <f t="shared" si="11"/>
        <v>0</v>
      </c>
      <c r="L29" s="43">
        <f t="shared" si="11"/>
        <v>0</v>
      </c>
    </row>
    <row r="30" spans="1:12" ht="15.75">
      <c r="A30" s="11">
        <v>23</v>
      </c>
      <c r="B30" s="36" t="s">
        <v>27</v>
      </c>
      <c r="C30" s="43" t="s">
        <v>5</v>
      </c>
      <c r="D30" s="43">
        <f aca="true" t="shared" si="12" ref="D30:L30">D21-D29</f>
        <v>0</v>
      </c>
      <c r="E30" s="43">
        <f t="shared" si="12"/>
        <v>0</v>
      </c>
      <c r="F30" s="43">
        <f t="shared" si="12"/>
        <v>0</v>
      </c>
      <c r="G30" s="43">
        <f t="shared" si="12"/>
        <v>0</v>
      </c>
      <c r="H30" s="43">
        <f t="shared" si="12"/>
        <v>0</v>
      </c>
      <c r="I30" s="43">
        <f t="shared" si="12"/>
        <v>0</v>
      </c>
      <c r="J30" s="43">
        <f t="shared" si="12"/>
        <v>0</v>
      </c>
      <c r="K30" s="43">
        <f t="shared" si="12"/>
        <v>0</v>
      </c>
      <c r="L30" s="43">
        <f t="shared" si="12"/>
        <v>0</v>
      </c>
    </row>
    <row r="31" spans="1:12" ht="78.75">
      <c r="A31" s="11">
        <v>24</v>
      </c>
      <c r="B31" s="36" t="s">
        <v>28</v>
      </c>
      <c r="C31" s="46"/>
      <c r="D31" s="46"/>
      <c r="E31" s="46"/>
      <c r="F31" s="46"/>
      <c r="G31" s="46"/>
      <c r="H31" s="46"/>
      <c r="I31" s="46"/>
      <c r="J31" s="46"/>
      <c r="K31" s="45">
        <f>SUM(E31:G31)</f>
        <v>0</v>
      </c>
      <c r="L31" s="45">
        <f>SUM(E31:J31)</f>
        <v>0</v>
      </c>
    </row>
    <row r="32" spans="1:12" ht="47.25">
      <c r="A32" s="11"/>
      <c r="B32" s="47" t="s">
        <v>29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3" spans="1:12" ht="63">
      <c r="A33" s="11">
        <v>25</v>
      </c>
      <c r="B33" s="36" t="s">
        <v>30</v>
      </c>
      <c r="C33" s="46"/>
      <c r="D33" s="46"/>
      <c r="E33" s="46"/>
      <c r="F33" s="46"/>
      <c r="G33" s="46"/>
      <c r="H33" s="46"/>
      <c r="I33" s="46"/>
      <c r="J33" s="46"/>
      <c r="K33" s="43"/>
      <c r="L33" s="43"/>
    </row>
    <row r="34" spans="1:12" ht="15.75">
      <c r="A34" s="11">
        <v>26</v>
      </c>
      <c r="B34" s="39" t="s">
        <v>6</v>
      </c>
      <c r="C34" s="43"/>
      <c r="D34" s="43" t="e">
        <f aca="true" t="shared" si="13" ref="D34:J34">D33/C33*100</f>
        <v>#DIV/0!</v>
      </c>
      <c r="E34" s="43" t="e">
        <f t="shared" si="13"/>
        <v>#DIV/0!</v>
      </c>
      <c r="F34" s="43" t="e">
        <f t="shared" si="13"/>
        <v>#DIV/0!</v>
      </c>
      <c r="G34" s="43" t="e">
        <f t="shared" si="13"/>
        <v>#DIV/0!</v>
      </c>
      <c r="H34" s="43" t="e">
        <f t="shared" si="13"/>
        <v>#DIV/0!</v>
      </c>
      <c r="I34" s="43" t="e">
        <f t="shared" si="13"/>
        <v>#DIV/0!</v>
      </c>
      <c r="J34" s="43" t="e">
        <f t="shared" si="13"/>
        <v>#DIV/0!</v>
      </c>
      <c r="K34" s="41" t="s">
        <v>5</v>
      </c>
      <c r="L34" s="41" t="s">
        <v>5</v>
      </c>
    </row>
    <row r="35" spans="1:12" ht="31.5">
      <c r="A35" s="11">
        <v>27</v>
      </c>
      <c r="B35" s="36" t="s">
        <v>16</v>
      </c>
      <c r="C35" s="43" t="e">
        <f aca="true" t="shared" si="14" ref="C35:J35">C33/C$9*100</f>
        <v>#DIV/0!</v>
      </c>
      <c r="D35" s="43" t="e">
        <f t="shared" si="14"/>
        <v>#DIV/0!</v>
      </c>
      <c r="E35" s="43" t="e">
        <f t="shared" si="14"/>
        <v>#DIV/0!</v>
      </c>
      <c r="F35" s="43" t="e">
        <f t="shared" si="14"/>
        <v>#DIV/0!</v>
      </c>
      <c r="G35" s="43" t="e">
        <f t="shared" si="14"/>
        <v>#DIV/0!</v>
      </c>
      <c r="H35" s="43" t="e">
        <f t="shared" si="14"/>
        <v>#DIV/0!</v>
      </c>
      <c r="I35" s="43" t="e">
        <f t="shared" si="14"/>
        <v>#DIV/0!</v>
      </c>
      <c r="J35" s="43" t="e">
        <f t="shared" si="14"/>
        <v>#DIV/0!</v>
      </c>
      <c r="K35" s="41" t="s">
        <v>5</v>
      </c>
      <c r="L35" s="41" t="s">
        <v>5</v>
      </c>
    </row>
    <row r="36" spans="1:12" ht="63">
      <c r="A36" s="11">
        <v>28</v>
      </c>
      <c r="B36" s="12" t="s">
        <v>13</v>
      </c>
      <c r="C36" s="26">
        <v>1.342</v>
      </c>
      <c r="D36" s="32">
        <v>1.302</v>
      </c>
      <c r="E36" s="32">
        <v>1.302</v>
      </c>
      <c r="F36" s="32">
        <v>1.302</v>
      </c>
      <c r="G36" s="32">
        <v>1.302</v>
      </c>
      <c r="H36" s="32">
        <v>1.302</v>
      </c>
      <c r="I36" s="32">
        <v>1.302</v>
      </c>
      <c r="J36" s="32">
        <v>1.302</v>
      </c>
      <c r="K36" s="24" t="s">
        <v>5</v>
      </c>
      <c r="L36" s="24" t="s">
        <v>5</v>
      </c>
    </row>
    <row r="37" spans="1:12" ht="31.5">
      <c r="A37" s="11">
        <v>29</v>
      </c>
      <c r="B37" s="36" t="s">
        <v>31</v>
      </c>
      <c r="C37" s="43">
        <f aca="true" t="shared" si="15" ref="C37:J37">C16*C33*12*C36/1000000</f>
        <v>0</v>
      </c>
      <c r="D37" s="43">
        <f t="shared" si="15"/>
        <v>0</v>
      </c>
      <c r="E37" s="43">
        <f t="shared" si="15"/>
        <v>0</v>
      </c>
      <c r="F37" s="43">
        <f t="shared" si="15"/>
        <v>0</v>
      </c>
      <c r="G37" s="43">
        <f t="shared" si="15"/>
        <v>0</v>
      </c>
      <c r="H37" s="43">
        <f t="shared" si="15"/>
        <v>0</v>
      </c>
      <c r="I37" s="43">
        <f t="shared" si="15"/>
        <v>0</v>
      </c>
      <c r="J37" s="43">
        <f t="shared" si="15"/>
        <v>0</v>
      </c>
      <c r="K37" s="43">
        <f>SUM(E37:G37)</f>
        <v>0</v>
      </c>
      <c r="L37" s="43">
        <f>SUM(E37:J37)</f>
        <v>0</v>
      </c>
    </row>
    <row r="38" spans="1:12" ht="63">
      <c r="A38" s="11">
        <v>30</v>
      </c>
      <c r="B38" s="36" t="s">
        <v>32</v>
      </c>
      <c r="C38" s="43" t="s">
        <v>5</v>
      </c>
      <c r="D38" s="43">
        <f aca="true" t="shared" si="16" ref="D38:J38">D37-$D37</f>
        <v>0</v>
      </c>
      <c r="E38" s="43">
        <f t="shared" si="16"/>
        <v>0</v>
      </c>
      <c r="F38" s="43">
        <f t="shared" si="16"/>
        <v>0</v>
      </c>
      <c r="G38" s="43">
        <f t="shared" si="16"/>
        <v>0</v>
      </c>
      <c r="H38" s="43">
        <f t="shared" si="16"/>
        <v>0</v>
      </c>
      <c r="I38" s="43">
        <f t="shared" si="16"/>
        <v>0</v>
      </c>
      <c r="J38" s="43">
        <f t="shared" si="16"/>
        <v>0</v>
      </c>
      <c r="K38" s="43">
        <f>SUM(E38:G38)</f>
        <v>0</v>
      </c>
      <c r="L38" s="43">
        <f>SUM(E38:J38)</f>
        <v>0</v>
      </c>
    </row>
    <row r="39" spans="1:12" ht="15.75">
      <c r="A39" s="11">
        <v>31</v>
      </c>
      <c r="B39" s="36" t="s">
        <v>33</v>
      </c>
      <c r="C39" s="43" t="s">
        <v>5</v>
      </c>
      <c r="D39" s="43">
        <f aca="true" t="shared" si="17" ref="D39:J39">MAX(0,D38-D29)</f>
        <v>0</v>
      </c>
      <c r="E39" s="43">
        <f t="shared" si="17"/>
        <v>0</v>
      </c>
      <c r="F39" s="43">
        <f t="shared" si="17"/>
        <v>0</v>
      </c>
      <c r="G39" s="43">
        <f t="shared" si="17"/>
        <v>0</v>
      </c>
      <c r="H39" s="43">
        <f t="shared" si="17"/>
        <v>0</v>
      </c>
      <c r="I39" s="43">
        <f t="shared" si="17"/>
        <v>0</v>
      </c>
      <c r="J39" s="43">
        <f t="shared" si="17"/>
        <v>0</v>
      </c>
      <c r="K39" s="43">
        <f>SUM(E39:G39)</f>
        <v>0</v>
      </c>
      <c r="L39" s="43">
        <f>SUM(E39:J39)</f>
        <v>0</v>
      </c>
    </row>
    <row r="40" spans="1:12" ht="37.5">
      <c r="A40" s="11">
        <v>32</v>
      </c>
      <c r="B40" s="28" t="s">
        <v>34</v>
      </c>
      <c r="C40" s="31">
        <v>2011</v>
      </c>
      <c r="D40" s="31">
        <v>2012</v>
      </c>
      <c r="E40" s="31">
        <v>2013</v>
      </c>
      <c r="F40" s="31">
        <v>2014</v>
      </c>
      <c r="G40" s="31">
        <v>2015</v>
      </c>
      <c r="H40" s="31">
        <v>2016</v>
      </c>
      <c r="I40" s="31">
        <v>2017</v>
      </c>
      <c r="J40" s="31">
        <v>2018</v>
      </c>
      <c r="K40" s="31" t="s">
        <v>2</v>
      </c>
      <c r="L40" s="31" t="s">
        <v>3</v>
      </c>
    </row>
    <row r="41" spans="1:12" ht="63">
      <c r="A41" s="11">
        <v>33</v>
      </c>
      <c r="B41" s="12" t="s">
        <v>13</v>
      </c>
      <c r="C41" s="26">
        <v>1.342</v>
      </c>
      <c r="D41" s="32">
        <v>1.302</v>
      </c>
      <c r="E41" s="32">
        <v>1.302</v>
      </c>
      <c r="F41" s="32">
        <v>1.302</v>
      </c>
      <c r="G41" s="32">
        <v>1.302</v>
      </c>
      <c r="H41" s="32">
        <v>1.302</v>
      </c>
      <c r="I41" s="32">
        <v>1.302</v>
      </c>
      <c r="J41" s="32">
        <v>1.302</v>
      </c>
      <c r="K41" s="24" t="s">
        <v>5</v>
      </c>
      <c r="L41" s="24" t="s">
        <v>5</v>
      </c>
    </row>
    <row r="42" spans="1:12" ht="15.75">
      <c r="A42" s="11">
        <v>34</v>
      </c>
      <c r="B42" s="33" t="s">
        <v>14</v>
      </c>
      <c r="C42" s="34"/>
      <c r="D42" s="34"/>
      <c r="E42" s="34"/>
      <c r="F42" s="34"/>
      <c r="G42" s="34"/>
      <c r="H42" s="34"/>
      <c r="I42" s="34"/>
      <c r="J42" s="34"/>
      <c r="K42" s="14" t="s">
        <v>5</v>
      </c>
      <c r="L42" s="35" t="s">
        <v>5</v>
      </c>
    </row>
    <row r="43" spans="1:14" ht="63">
      <c r="A43" s="11">
        <v>35</v>
      </c>
      <c r="B43" s="36" t="s">
        <v>15</v>
      </c>
      <c r="C43" s="37"/>
      <c r="D43" s="38"/>
      <c r="E43" s="38"/>
      <c r="F43" s="38"/>
      <c r="G43" s="38"/>
      <c r="H43" s="38"/>
      <c r="I43" s="38"/>
      <c r="J43" s="38"/>
      <c r="K43" s="30"/>
      <c r="L43" s="30"/>
      <c r="M43" s="3"/>
      <c r="N43" s="3"/>
    </row>
    <row r="44" spans="1:14" ht="15.75">
      <c r="A44" s="11">
        <v>36</v>
      </c>
      <c r="B44" s="39" t="s">
        <v>6</v>
      </c>
      <c r="C44" s="30" t="s">
        <v>7</v>
      </c>
      <c r="D44" s="40" t="e">
        <f aca="true" t="shared" si="18" ref="D44:J44">D43/C43*100</f>
        <v>#DIV/0!</v>
      </c>
      <c r="E44" s="40" t="e">
        <f t="shared" si="18"/>
        <v>#DIV/0!</v>
      </c>
      <c r="F44" s="40" t="e">
        <f t="shared" si="18"/>
        <v>#DIV/0!</v>
      </c>
      <c r="G44" s="40" t="e">
        <f t="shared" si="18"/>
        <v>#DIV/0!</v>
      </c>
      <c r="H44" s="40" t="e">
        <f t="shared" si="18"/>
        <v>#DIV/0!</v>
      </c>
      <c r="I44" s="40" t="e">
        <f t="shared" si="18"/>
        <v>#DIV/0!</v>
      </c>
      <c r="J44" s="40" t="e">
        <f t="shared" si="18"/>
        <v>#DIV/0!</v>
      </c>
      <c r="K44" s="41" t="s">
        <v>5</v>
      </c>
      <c r="L44" s="41" t="s">
        <v>5</v>
      </c>
      <c r="M44" s="3"/>
      <c r="N44" s="3"/>
    </row>
    <row r="45" spans="1:14" ht="31.5">
      <c r="A45" s="11">
        <v>37</v>
      </c>
      <c r="B45" s="36" t="s">
        <v>16</v>
      </c>
      <c r="C45" s="42" t="e">
        <f aca="true" t="shared" si="19" ref="C45:J45">C43/C$9*100</f>
        <v>#DIV/0!</v>
      </c>
      <c r="D45" s="42" t="e">
        <f t="shared" si="19"/>
        <v>#DIV/0!</v>
      </c>
      <c r="E45" s="42" t="e">
        <f t="shared" si="19"/>
        <v>#DIV/0!</v>
      </c>
      <c r="F45" s="42" t="e">
        <f t="shared" si="19"/>
        <v>#DIV/0!</v>
      </c>
      <c r="G45" s="42" t="e">
        <f t="shared" si="19"/>
        <v>#DIV/0!</v>
      </c>
      <c r="H45" s="42" t="e">
        <f t="shared" si="19"/>
        <v>#DIV/0!</v>
      </c>
      <c r="I45" s="42" t="e">
        <f t="shared" si="19"/>
        <v>#DIV/0!</v>
      </c>
      <c r="J45" s="42" t="e">
        <f t="shared" si="19"/>
        <v>#DIV/0!</v>
      </c>
      <c r="K45" s="41" t="s">
        <v>5</v>
      </c>
      <c r="L45" s="41" t="s">
        <v>5</v>
      </c>
      <c r="M45" s="3"/>
      <c r="N45" s="3"/>
    </row>
    <row r="46" spans="1:14" ht="94.5">
      <c r="A46" s="11">
        <v>38</v>
      </c>
      <c r="B46" s="36" t="s">
        <v>35</v>
      </c>
      <c r="C46" s="43">
        <f aca="true" t="shared" si="20" ref="C46:J46">C42*C43*12*C41/1000000</f>
        <v>0</v>
      </c>
      <c r="D46" s="43">
        <f t="shared" si="20"/>
        <v>0</v>
      </c>
      <c r="E46" s="43">
        <f t="shared" si="20"/>
        <v>0</v>
      </c>
      <c r="F46" s="43">
        <f t="shared" si="20"/>
        <v>0</v>
      </c>
      <c r="G46" s="43">
        <f t="shared" si="20"/>
        <v>0</v>
      </c>
      <c r="H46" s="43">
        <f t="shared" si="20"/>
        <v>0</v>
      </c>
      <c r="I46" s="43">
        <f t="shared" si="20"/>
        <v>0</v>
      </c>
      <c r="J46" s="43">
        <f t="shared" si="20"/>
        <v>0</v>
      </c>
      <c r="K46" s="43">
        <f aca="true" t="shared" si="21" ref="K46:K53">SUM(E46:G46)</f>
        <v>0</v>
      </c>
      <c r="L46" s="43">
        <f aca="true" t="shared" si="22" ref="L46:L53">SUM(E46:J46)</f>
        <v>0</v>
      </c>
      <c r="M46" s="3"/>
      <c r="N46" s="3"/>
    </row>
    <row r="47" spans="1:12" ht="63">
      <c r="A47" s="11">
        <v>39</v>
      </c>
      <c r="B47" s="36" t="s">
        <v>36</v>
      </c>
      <c r="C47" s="41" t="s">
        <v>5</v>
      </c>
      <c r="D47" s="43">
        <f aca="true" t="shared" si="23" ref="D47:J47">D46-$D46</f>
        <v>0</v>
      </c>
      <c r="E47" s="43">
        <f t="shared" si="23"/>
        <v>0</v>
      </c>
      <c r="F47" s="43">
        <f t="shared" si="23"/>
        <v>0</v>
      </c>
      <c r="G47" s="43">
        <f t="shared" si="23"/>
        <v>0</v>
      </c>
      <c r="H47" s="43">
        <f t="shared" si="23"/>
        <v>0</v>
      </c>
      <c r="I47" s="43">
        <f t="shared" si="23"/>
        <v>0</v>
      </c>
      <c r="J47" s="43">
        <f t="shared" si="23"/>
        <v>0</v>
      </c>
      <c r="K47" s="43">
        <f t="shared" si="21"/>
        <v>0</v>
      </c>
      <c r="L47" s="43">
        <f t="shared" si="22"/>
        <v>0</v>
      </c>
    </row>
    <row r="48" spans="1:14" ht="110.25">
      <c r="A48" s="11">
        <v>40</v>
      </c>
      <c r="B48" s="33" t="s">
        <v>19</v>
      </c>
      <c r="C48" s="44"/>
      <c r="D48" s="44"/>
      <c r="E48" s="44"/>
      <c r="F48" s="44"/>
      <c r="G48" s="44"/>
      <c r="H48" s="44"/>
      <c r="I48" s="44"/>
      <c r="J48" s="44"/>
      <c r="K48" s="45">
        <f t="shared" si="21"/>
        <v>0</v>
      </c>
      <c r="L48" s="45">
        <f t="shared" si="22"/>
        <v>0</v>
      </c>
      <c r="M48" s="3"/>
      <c r="N48" s="3"/>
    </row>
    <row r="49" spans="1:12" ht="47.25">
      <c r="A49" s="11">
        <v>41</v>
      </c>
      <c r="B49" s="36" t="s">
        <v>20</v>
      </c>
      <c r="C49" s="44"/>
      <c r="D49" s="44"/>
      <c r="E49" s="44"/>
      <c r="F49" s="44"/>
      <c r="G49" s="44"/>
      <c r="H49" s="44"/>
      <c r="I49" s="44"/>
      <c r="J49" s="44"/>
      <c r="K49" s="45">
        <f t="shared" si="21"/>
        <v>0</v>
      </c>
      <c r="L49" s="45">
        <f t="shared" si="22"/>
        <v>0</v>
      </c>
    </row>
    <row r="50" spans="1:12" ht="63">
      <c r="A50" s="11">
        <v>42</v>
      </c>
      <c r="B50" s="36" t="s">
        <v>21</v>
      </c>
      <c r="C50" s="44"/>
      <c r="D50" s="44"/>
      <c r="E50" s="44"/>
      <c r="F50" s="44"/>
      <c r="G50" s="44"/>
      <c r="H50" s="44"/>
      <c r="I50" s="44"/>
      <c r="J50" s="44"/>
      <c r="K50" s="45">
        <f t="shared" si="21"/>
        <v>0</v>
      </c>
      <c r="L50" s="45">
        <f t="shared" si="22"/>
        <v>0</v>
      </c>
    </row>
    <row r="51" spans="1:12" ht="63">
      <c r="A51" s="11">
        <v>43</v>
      </c>
      <c r="B51" s="36" t="s">
        <v>22</v>
      </c>
      <c r="C51" s="44"/>
      <c r="D51" s="44"/>
      <c r="E51" s="44"/>
      <c r="F51" s="44"/>
      <c r="G51" s="44"/>
      <c r="H51" s="44"/>
      <c r="I51" s="44"/>
      <c r="J51" s="44"/>
      <c r="K51" s="45">
        <f t="shared" si="21"/>
        <v>0</v>
      </c>
      <c r="L51" s="45">
        <f t="shared" si="22"/>
        <v>0</v>
      </c>
    </row>
    <row r="52" spans="1:12" ht="78.75">
      <c r="A52" s="11">
        <v>44</v>
      </c>
      <c r="B52" s="36" t="s">
        <v>37</v>
      </c>
      <c r="C52" s="45" t="s">
        <v>5</v>
      </c>
      <c r="D52" s="45" t="s">
        <v>5</v>
      </c>
      <c r="E52" s="45">
        <f aca="true" t="shared" si="24" ref="E52:J52">IF(E42&lt;$D42,E43*($D42-E42)*12*E41/1000000,0)</f>
        <v>0</v>
      </c>
      <c r="F52" s="45">
        <f t="shared" si="24"/>
        <v>0</v>
      </c>
      <c r="G52" s="45">
        <f t="shared" si="24"/>
        <v>0</v>
      </c>
      <c r="H52" s="45">
        <f t="shared" si="24"/>
        <v>0</v>
      </c>
      <c r="I52" s="45">
        <f t="shared" si="24"/>
        <v>0</v>
      </c>
      <c r="J52" s="45">
        <f t="shared" si="24"/>
        <v>0</v>
      </c>
      <c r="K52" s="45">
        <f t="shared" si="21"/>
        <v>0</v>
      </c>
      <c r="L52" s="45">
        <f t="shared" si="22"/>
        <v>0</v>
      </c>
    </row>
    <row r="53" spans="1:12" ht="31.5">
      <c r="A53" s="11">
        <v>45</v>
      </c>
      <c r="B53" s="36" t="s">
        <v>38</v>
      </c>
      <c r="C53" s="45" t="s">
        <v>5</v>
      </c>
      <c r="D53" s="45" t="s">
        <v>5</v>
      </c>
      <c r="E53" s="45">
        <f aca="true" t="shared" si="25" ref="E53:J53">E51+E52</f>
        <v>0</v>
      </c>
      <c r="F53" s="45">
        <f t="shared" si="25"/>
        <v>0</v>
      </c>
      <c r="G53" s="45">
        <f t="shared" si="25"/>
        <v>0</v>
      </c>
      <c r="H53" s="45">
        <f t="shared" si="25"/>
        <v>0</v>
      </c>
      <c r="I53" s="45">
        <f t="shared" si="25"/>
        <v>0</v>
      </c>
      <c r="J53" s="45">
        <f t="shared" si="25"/>
        <v>0</v>
      </c>
      <c r="K53" s="45">
        <f t="shared" si="21"/>
        <v>0</v>
      </c>
      <c r="L53" s="45">
        <f t="shared" si="22"/>
        <v>0</v>
      </c>
    </row>
    <row r="54" spans="1:12" ht="47.25">
      <c r="A54" s="11">
        <v>46</v>
      </c>
      <c r="B54" s="36" t="s">
        <v>39</v>
      </c>
      <c r="C54" s="45" t="s">
        <v>5</v>
      </c>
      <c r="D54" s="45" t="s">
        <v>5</v>
      </c>
      <c r="E54" s="45" t="e">
        <f aca="true" t="shared" si="26" ref="E54:J54">E53/E47*100</f>
        <v>#DIV/0!</v>
      </c>
      <c r="F54" s="45" t="e">
        <f t="shared" si="26"/>
        <v>#DIV/0!</v>
      </c>
      <c r="G54" s="45" t="e">
        <f t="shared" si="26"/>
        <v>#DIV/0!</v>
      </c>
      <c r="H54" s="45" t="e">
        <f t="shared" si="26"/>
        <v>#DIV/0!</v>
      </c>
      <c r="I54" s="45" t="e">
        <f t="shared" si="26"/>
        <v>#DIV/0!</v>
      </c>
      <c r="J54" s="45" t="e">
        <f t="shared" si="26"/>
        <v>#DIV/0!</v>
      </c>
      <c r="K54" s="45" t="s">
        <v>5</v>
      </c>
      <c r="L54" s="45" t="s">
        <v>5</v>
      </c>
    </row>
    <row r="55" spans="1:12" ht="47.25">
      <c r="A55" s="11">
        <v>47</v>
      </c>
      <c r="B55" s="36" t="s">
        <v>40</v>
      </c>
      <c r="C55" s="43">
        <f aca="true" t="shared" si="27" ref="C55:L55">C48+C49+C50+C51</f>
        <v>0</v>
      </c>
      <c r="D55" s="43">
        <f t="shared" si="27"/>
        <v>0</v>
      </c>
      <c r="E55" s="43">
        <f t="shared" si="27"/>
        <v>0</v>
      </c>
      <c r="F55" s="43">
        <f t="shared" si="27"/>
        <v>0</v>
      </c>
      <c r="G55" s="43">
        <f t="shared" si="27"/>
        <v>0</v>
      </c>
      <c r="H55" s="43">
        <f t="shared" si="27"/>
        <v>0</v>
      </c>
      <c r="I55" s="43">
        <f t="shared" si="27"/>
        <v>0</v>
      </c>
      <c r="J55" s="43">
        <f t="shared" si="27"/>
        <v>0</v>
      </c>
      <c r="K55" s="43">
        <f t="shared" si="27"/>
        <v>0</v>
      </c>
      <c r="L55" s="43">
        <f t="shared" si="27"/>
        <v>0</v>
      </c>
    </row>
    <row r="56" spans="1:12" ht="15.75">
      <c r="A56" s="11">
        <v>48</v>
      </c>
      <c r="B56" s="36" t="s">
        <v>41</v>
      </c>
      <c r="C56" s="43" t="s">
        <v>5</v>
      </c>
      <c r="D56" s="43">
        <f aca="true" t="shared" si="28" ref="D56:L56">D47-D55</f>
        <v>0</v>
      </c>
      <c r="E56" s="43">
        <f t="shared" si="28"/>
        <v>0</v>
      </c>
      <c r="F56" s="43">
        <f t="shared" si="28"/>
        <v>0</v>
      </c>
      <c r="G56" s="43">
        <f t="shared" si="28"/>
        <v>0</v>
      </c>
      <c r="H56" s="43">
        <f t="shared" si="28"/>
        <v>0</v>
      </c>
      <c r="I56" s="43">
        <f t="shared" si="28"/>
        <v>0</v>
      </c>
      <c r="J56" s="43">
        <f t="shared" si="28"/>
        <v>0</v>
      </c>
      <c r="K56" s="43">
        <f t="shared" si="28"/>
        <v>0</v>
      </c>
      <c r="L56" s="43">
        <f t="shared" si="28"/>
        <v>0</v>
      </c>
    </row>
    <row r="57" spans="1:12" ht="78.75">
      <c r="A57" s="11">
        <v>49</v>
      </c>
      <c r="B57" s="36" t="s">
        <v>28</v>
      </c>
      <c r="C57" s="46"/>
      <c r="D57" s="46"/>
      <c r="E57" s="46"/>
      <c r="F57" s="46"/>
      <c r="G57" s="46"/>
      <c r="H57" s="46"/>
      <c r="I57" s="46"/>
      <c r="J57" s="46"/>
      <c r="K57" s="45">
        <f>SUM(E57:G57)</f>
        <v>0</v>
      </c>
      <c r="L57" s="45">
        <f>SUM(E57:J57)</f>
        <v>0</v>
      </c>
    </row>
    <row r="58" spans="1:12" ht="47.25">
      <c r="A58" s="11"/>
      <c r="B58" s="47" t="s">
        <v>42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1:12" ht="63">
      <c r="A59" s="11">
        <v>50</v>
      </c>
      <c r="B59" s="36" t="s">
        <v>30</v>
      </c>
      <c r="C59" s="46"/>
      <c r="D59" s="46"/>
      <c r="E59" s="46"/>
      <c r="F59" s="46"/>
      <c r="G59" s="46"/>
      <c r="H59" s="46"/>
      <c r="I59" s="46"/>
      <c r="J59" s="46"/>
      <c r="K59" s="43"/>
      <c r="L59" s="43"/>
    </row>
    <row r="60" spans="1:12" ht="15.75">
      <c r="A60" s="11">
        <v>51</v>
      </c>
      <c r="B60" s="39" t="s">
        <v>6</v>
      </c>
      <c r="C60" s="43"/>
      <c r="D60" s="43" t="e">
        <f aca="true" t="shared" si="29" ref="D60:J60">D59/C59*100</f>
        <v>#DIV/0!</v>
      </c>
      <c r="E60" s="43" t="e">
        <f t="shared" si="29"/>
        <v>#DIV/0!</v>
      </c>
      <c r="F60" s="43" t="e">
        <f t="shared" si="29"/>
        <v>#DIV/0!</v>
      </c>
      <c r="G60" s="43" t="e">
        <f t="shared" si="29"/>
        <v>#DIV/0!</v>
      </c>
      <c r="H60" s="43" t="e">
        <f t="shared" si="29"/>
        <v>#DIV/0!</v>
      </c>
      <c r="I60" s="43" t="e">
        <f t="shared" si="29"/>
        <v>#DIV/0!</v>
      </c>
      <c r="J60" s="43" t="e">
        <f t="shared" si="29"/>
        <v>#DIV/0!</v>
      </c>
      <c r="K60" s="41" t="s">
        <v>5</v>
      </c>
      <c r="L60" s="41" t="s">
        <v>5</v>
      </c>
    </row>
    <row r="61" spans="1:12" ht="31.5">
      <c r="A61" s="11">
        <v>52</v>
      </c>
      <c r="B61" s="36" t="s">
        <v>16</v>
      </c>
      <c r="C61" s="43" t="e">
        <f aca="true" t="shared" si="30" ref="C61:J61">C59/C$9*100</f>
        <v>#DIV/0!</v>
      </c>
      <c r="D61" s="43" t="e">
        <f t="shared" si="30"/>
        <v>#DIV/0!</v>
      </c>
      <c r="E61" s="43" t="e">
        <f t="shared" si="30"/>
        <v>#DIV/0!</v>
      </c>
      <c r="F61" s="43" t="e">
        <f t="shared" si="30"/>
        <v>#DIV/0!</v>
      </c>
      <c r="G61" s="43" t="e">
        <f t="shared" si="30"/>
        <v>#DIV/0!</v>
      </c>
      <c r="H61" s="43" t="e">
        <f t="shared" si="30"/>
        <v>#DIV/0!</v>
      </c>
      <c r="I61" s="43" t="e">
        <f t="shared" si="30"/>
        <v>#DIV/0!</v>
      </c>
      <c r="J61" s="43" t="e">
        <f t="shared" si="30"/>
        <v>#DIV/0!</v>
      </c>
      <c r="K61" s="41" t="s">
        <v>5</v>
      </c>
      <c r="L61" s="41" t="s">
        <v>5</v>
      </c>
    </row>
    <row r="62" spans="1:12" ht="63">
      <c r="A62" s="11">
        <v>53</v>
      </c>
      <c r="B62" s="12" t="s">
        <v>13</v>
      </c>
      <c r="C62" s="26">
        <v>1.342</v>
      </c>
      <c r="D62" s="32">
        <v>1.302</v>
      </c>
      <c r="E62" s="32">
        <v>1.302</v>
      </c>
      <c r="F62" s="32">
        <v>1.302</v>
      </c>
      <c r="G62" s="32">
        <v>1.302</v>
      </c>
      <c r="H62" s="32">
        <v>1.302</v>
      </c>
      <c r="I62" s="32">
        <v>1.302</v>
      </c>
      <c r="J62" s="32">
        <v>1.302</v>
      </c>
      <c r="K62" s="24" t="s">
        <v>5</v>
      </c>
      <c r="L62" s="24" t="s">
        <v>5</v>
      </c>
    </row>
    <row r="63" spans="1:12" ht="31.5">
      <c r="A63" s="11">
        <v>54</v>
      </c>
      <c r="B63" s="36" t="s">
        <v>43</v>
      </c>
      <c r="C63" s="43">
        <f aca="true" t="shared" si="31" ref="C63:J63">C42*C59*12*C62/1000000</f>
        <v>0</v>
      </c>
      <c r="D63" s="43">
        <f t="shared" si="31"/>
        <v>0</v>
      </c>
      <c r="E63" s="43">
        <f t="shared" si="31"/>
        <v>0</v>
      </c>
      <c r="F63" s="43">
        <f t="shared" si="31"/>
        <v>0</v>
      </c>
      <c r="G63" s="43">
        <f t="shared" si="31"/>
        <v>0</v>
      </c>
      <c r="H63" s="43">
        <f t="shared" si="31"/>
        <v>0</v>
      </c>
      <c r="I63" s="43">
        <f t="shared" si="31"/>
        <v>0</v>
      </c>
      <c r="J63" s="43">
        <f t="shared" si="31"/>
        <v>0</v>
      </c>
      <c r="K63" s="43">
        <f>SUM(E63:G63)</f>
        <v>0</v>
      </c>
      <c r="L63" s="43">
        <f>SUM(E63:J63)</f>
        <v>0</v>
      </c>
    </row>
    <row r="64" spans="1:12" ht="63">
      <c r="A64" s="11">
        <v>55</v>
      </c>
      <c r="B64" s="36" t="s">
        <v>44</v>
      </c>
      <c r="C64" s="43" t="s">
        <v>5</v>
      </c>
      <c r="D64" s="43">
        <f aca="true" t="shared" si="32" ref="D64:J64">D63-$D63</f>
        <v>0</v>
      </c>
      <c r="E64" s="43">
        <f t="shared" si="32"/>
        <v>0</v>
      </c>
      <c r="F64" s="43">
        <f t="shared" si="32"/>
        <v>0</v>
      </c>
      <c r="G64" s="43">
        <f t="shared" si="32"/>
        <v>0</v>
      </c>
      <c r="H64" s="43">
        <f t="shared" si="32"/>
        <v>0</v>
      </c>
      <c r="I64" s="43">
        <f t="shared" si="32"/>
        <v>0</v>
      </c>
      <c r="J64" s="43">
        <f t="shared" si="32"/>
        <v>0</v>
      </c>
      <c r="K64" s="43">
        <f>SUM(E64:G64)</f>
        <v>0</v>
      </c>
      <c r="L64" s="43">
        <f>SUM(E64:J64)</f>
        <v>0</v>
      </c>
    </row>
    <row r="65" spans="1:12" ht="15.75">
      <c r="A65" s="11">
        <v>56</v>
      </c>
      <c r="B65" s="36" t="s">
        <v>45</v>
      </c>
      <c r="C65" s="43" t="s">
        <v>5</v>
      </c>
      <c r="D65" s="43">
        <f aca="true" t="shared" si="33" ref="D65:J65">MAX(0,D64-D55)</f>
        <v>0</v>
      </c>
      <c r="E65" s="43">
        <f t="shared" si="33"/>
        <v>0</v>
      </c>
      <c r="F65" s="43">
        <f t="shared" si="33"/>
        <v>0</v>
      </c>
      <c r="G65" s="43">
        <f t="shared" si="33"/>
        <v>0</v>
      </c>
      <c r="H65" s="43">
        <f t="shared" si="33"/>
        <v>0</v>
      </c>
      <c r="I65" s="43">
        <f t="shared" si="33"/>
        <v>0</v>
      </c>
      <c r="J65" s="43">
        <f t="shared" si="33"/>
        <v>0</v>
      </c>
      <c r="K65" s="43">
        <f>SUM(E65:G65)</f>
        <v>0</v>
      </c>
      <c r="L65" s="43">
        <f>SUM(E65:J65)</f>
        <v>0</v>
      </c>
    </row>
    <row r="66" spans="1:12" ht="37.5">
      <c r="A66" s="11">
        <v>57</v>
      </c>
      <c r="B66" s="28" t="s">
        <v>46</v>
      </c>
      <c r="C66" s="31">
        <v>2011</v>
      </c>
      <c r="D66" s="31">
        <v>2012</v>
      </c>
      <c r="E66" s="31">
        <v>2013</v>
      </c>
      <c r="F66" s="31">
        <v>2014</v>
      </c>
      <c r="G66" s="31">
        <v>2015</v>
      </c>
      <c r="H66" s="31">
        <v>2016</v>
      </c>
      <c r="I66" s="31">
        <v>2017</v>
      </c>
      <c r="J66" s="31">
        <v>2018</v>
      </c>
      <c r="K66" s="31" t="s">
        <v>2</v>
      </c>
      <c r="L66" s="31" t="s">
        <v>3</v>
      </c>
    </row>
    <row r="67" spans="1:12" ht="63">
      <c r="A67" s="11">
        <v>58</v>
      </c>
      <c r="B67" s="12" t="s">
        <v>13</v>
      </c>
      <c r="C67" s="26">
        <v>1.342</v>
      </c>
      <c r="D67" s="32">
        <v>1.302</v>
      </c>
      <c r="E67" s="32">
        <v>1.302</v>
      </c>
      <c r="F67" s="32">
        <v>1.302</v>
      </c>
      <c r="G67" s="32">
        <v>1.302</v>
      </c>
      <c r="H67" s="32">
        <v>1.302</v>
      </c>
      <c r="I67" s="32">
        <v>1.302</v>
      </c>
      <c r="J67" s="32">
        <v>1.302</v>
      </c>
      <c r="K67" s="24" t="s">
        <v>5</v>
      </c>
      <c r="L67" s="24" t="s">
        <v>5</v>
      </c>
    </row>
    <row r="68" spans="1:12" ht="15.75">
      <c r="A68" s="11">
        <v>59</v>
      </c>
      <c r="B68" s="33" t="s">
        <v>14</v>
      </c>
      <c r="C68" s="34"/>
      <c r="D68" s="34"/>
      <c r="E68" s="34"/>
      <c r="F68" s="34"/>
      <c r="G68" s="34"/>
      <c r="H68" s="34"/>
      <c r="I68" s="34"/>
      <c r="J68" s="34"/>
      <c r="K68" s="14" t="s">
        <v>5</v>
      </c>
      <c r="L68" s="35" t="s">
        <v>5</v>
      </c>
    </row>
    <row r="69" spans="1:14" ht="63">
      <c r="A69" s="11">
        <v>60</v>
      </c>
      <c r="B69" s="36" t="s">
        <v>15</v>
      </c>
      <c r="C69" s="37"/>
      <c r="D69" s="38"/>
      <c r="E69" s="38"/>
      <c r="F69" s="38"/>
      <c r="G69" s="38"/>
      <c r="H69" s="38"/>
      <c r="I69" s="38"/>
      <c r="J69" s="38"/>
      <c r="K69" s="30"/>
      <c r="L69" s="30"/>
      <c r="M69" s="3"/>
      <c r="N69" s="3"/>
    </row>
    <row r="70" spans="1:14" ht="15.75">
      <c r="A70" s="11">
        <v>61</v>
      </c>
      <c r="B70" s="39" t="s">
        <v>6</v>
      </c>
      <c r="C70" s="30" t="s">
        <v>7</v>
      </c>
      <c r="D70" s="40" t="e">
        <f aca="true" t="shared" si="34" ref="D70:J70">D69/C69*100</f>
        <v>#DIV/0!</v>
      </c>
      <c r="E70" s="40" t="e">
        <f t="shared" si="34"/>
        <v>#DIV/0!</v>
      </c>
      <c r="F70" s="40" t="e">
        <f t="shared" si="34"/>
        <v>#DIV/0!</v>
      </c>
      <c r="G70" s="40" t="e">
        <f t="shared" si="34"/>
        <v>#DIV/0!</v>
      </c>
      <c r="H70" s="40" t="e">
        <f t="shared" si="34"/>
        <v>#DIV/0!</v>
      </c>
      <c r="I70" s="40" t="e">
        <f t="shared" si="34"/>
        <v>#DIV/0!</v>
      </c>
      <c r="J70" s="40" t="e">
        <f t="shared" si="34"/>
        <v>#DIV/0!</v>
      </c>
      <c r="K70" s="41" t="s">
        <v>5</v>
      </c>
      <c r="L70" s="41" t="s">
        <v>5</v>
      </c>
      <c r="M70" s="3"/>
      <c r="N70" s="3"/>
    </row>
    <row r="71" spans="1:14" ht="31.5">
      <c r="A71" s="11">
        <v>62</v>
      </c>
      <c r="B71" s="36" t="s">
        <v>16</v>
      </c>
      <c r="C71" s="42" t="e">
        <f aca="true" t="shared" si="35" ref="C71:J71">C69/C$9*100</f>
        <v>#DIV/0!</v>
      </c>
      <c r="D71" s="42" t="e">
        <f t="shared" si="35"/>
        <v>#DIV/0!</v>
      </c>
      <c r="E71" s="42" t="e">
        <f t="shared" si="35"/>
        <v>#DIV/0!</v>
      </c>
      <c r="F71" s="42" t="e">
        <f t="shared" si="35"/>
        <v>#DIV/0!</v>
      </c>
      <c r="G71" s="42" t="e">
        <f t="shared" si="35"/>
        <v>#DIV/0!</v>
      </c>
      <c r="H71" s="42" t="e">
        <f t="shared" si="35"/>
        <v>#DIV/0!</v>
      </c>
      <c r="I71" s="42" t="e">
        <f t="shared" si="35"/>
        <v>#DIV/0!</v>
      </c>
      <c r="J71" s="42" t="e">
        <f t="shared" si="35"/>
        <v>#DIV/0!</v>
      </c>
      <c r="K71" s="41" t="s">
        <v>5</v>
      </c>
      <c r="L71" s="41" t="s">
        <v>5</v>
      </c>
      <c r="M71" s="3"/>
      <c r="N71" s="3"/>
    </row>
    <row r="72" spans="1:14" ht="94.5">
      <c r="A72" s="11">
        <v>63</v>
      </c>
      <c r="B72" s="36" t="s">
        <v>47</v>
      </c>
      <c r="C72" s="43">
        <f aca="true" t="shared" si="36" ref="C72:J72">C68*C69*12*C67/1000000</f>
        <v>0</v>
      </c>
      <c r="D72" s="43">
        <f t="shared" si="36"/>
        <v>0</v>
      </c>
      <c r="E72" s="43">
        <f t="shared" si="36"/>
        <v>0</v>
      </c>
      <c r="F72" s="43">
        <f t="shared" si="36"/>
        <v>0</v>
      </c>
      <c r="G72" s="43">
        <f t="shared" si="36"/>
        <v>0</v>
      </c>
      <c r="H72" s="43">
        <f t="shared" si="36"/>
        <v>0</v>
      </c>
      <c r="I72" s="43">
        <f t="shared" si="36"/>
        <v>0</v>
      </c>
      <c r="J72" s="43">
        <f t="shared" si="36"/>
        <v>0</v>
      </c>
      <c r="K72" s="43">
        <f aca="true" t="shared" si="37" ref="K72:K79">SUM(E72:G72)</f>
        <v>0</v>
      </c>
      <c r="L72" s="43">
        <f aca="true" t="shared" si="38" ref="L72:L79">SUM(E72:J72)</f>
        <v>0</v>
      </c>
      <c r="M72" s="3"/>
      <c r="N72" s="3"/>
    </row>
    <row r="73" spans="1:12" ht="63">
      <c r="A73" s="11">
        <v>64</v>
      </c>
      <c r="B73" s="36" t="s">
        <v>48</v>
      </c>
      <c r="C73" s="41" t="s">
        <v>5</v>
      </c>
      <c r="D73" s="43">
        <f aca="true" t="shared" si="39" ref="D73:J73">D72-$D72</f>
        <v>0</v>
      </c>
      <c r="E73" s="43">
        <f t="shared" si="39"/>
        <v>0</v>
      </c>
      <c r="F73" s="43">
        <f t="shared" si="39"/>
        <v>0</v>
      </c>
      <c r="G73" s="43">
        <f t="shared" si="39"/>
        <v>0</v>
      </c>
      <c r="H73" s="43">
        <f t="shared" si="39"/>
        <v>0</v>
      </c>
      <c r="I73" s="43">
        <f t="shared" si="39"/>
        <v>0</v>
      </c>
      <c r="J73" s="43">
        <f t="shared" si="39"/>
        <v>0</v>
      </c>
      <c r="K73" s="43">
        <f t="shared" si="37"/>
        <v>0</v>
      </c>
      <c r="L73" s="43">
        <f t="shared" si="38"/>
        <v>0</v>
      </c>
    </row>
    <row r="74" spans="1:14" ht="110.25">
      <c r="A74" s="11">
        <v>65</v>
      </c>
      <c r="B74" s="33" t="s">
        <v>19</v>
      </c>
      <c r="C74" s="44"/>
      <c r="D74" s="44"/>
      <c r="E74" s="44"/>
      <c r="F74" s="44"/>
      <c r="G74" s="44"/>
      <c r="H74" s="44"/>
      <c r="I74" s="44"/>
      <c r="J74" s="44"/>
      <c r="K74" s="45">
        <f t="shared" si="37"/>
        <v>0</v>
      </c>
      <c r="L74" s="45">
        <f t="shared" si="38"/>
        <v>0</v>
      </c>
      <c r="M74" s="3"/>
      <c r="N74" s="3"/>
    </row>
    <row r="75" spans="1:12" ht="47.25">
      <c r="A75" s="11">
        <v>66</v>
      </c>
      <c r="B75" s="36" t="s">
        <v>20</v>
      </c>
      <c r="C75" s="44"/>
      <c r="D75" s="44"/>
      <c r="E75" s="44"/>
      <c r="F75" s="44"/>
      <c r="G75" s="44"/>
      <c r="H75" s="44"/>
      <c r="I75" s="44"/>
      <c r="J75" s="44"/>
      <c r="K75" s="45">
        <f t="shared" si="37"/>
        <v>0</v>
      </c>
      <c r="L75" s="45">
        <f t="shared" si="38"/>
        <v>0</v>
      </c>
    </row>
    <row r="76" spans="1:12" ht="63">
      <c r="A76" s="11">
        <v>67</v>
      </c>
      <c r="B76" s="36" t="s">
        <v>21</v>
      </c>
      <c r="C76" s="44"/>
      <c r="D76" s="44"/>
      <c r="E76" s="44"/>
      <c r="F76" s="44"/>
      <c r="G76" s="44"/>
      <c r="H76" s="44"/>
      <c r="I76" s="44"/>
      <c r="J76" s="44"/>
      <c r="K76" s="45">
        <f t="shared" si="37"/>
        <v>0</v>
      </c>
      <c r="L76" s="45">
        <f t="shared" si="38"/>
        <v>0</v>
      </c>
    </row>
    <row r="77" spans="1:12" ht="63">
      <c r="A77" s="11">
        <v>68</v>
      </c>
      <c r="B77" s="36" t="s">
        <v>22</v>
      </c>
      <c r="C77" s="44"/>
      <c r="D77" s="44"/>
      <c r="E77" s="44"/>
      <c r="F77" s="44"/>
      <c r="G77" s="44"/>
      <c r="H77" s="44"/>
      <c r="I77" s="44"/>
      <c r="J77" s="44"/>
      <c r="K77" s="45">
        <f t="shared" si="37"/>
        <v>0</v>
      </c>
      <c r="L77" s="45">
        <f t="shared" si="38"/>
        <v>0</v>
      </c>
    </row>
    <row r="78" spans="1:12" ht="78.75">
      <c r="A78" s="11">
        <v>69</v>
      </c>
      <c r="B78" s="36" t="s">
        <v>49</v>
      </c>
      <c r="C78" s="45" t="s">
        <v>5</v>
      </c>
      <c r="D78" s="45" t="s">
        <v>5</v>
      </c>
      <c r="E78" s="45">
        <f aca="true" t="shared" si="40" ref="E78:J78">IF(E68&lt;$D68,E69*($D68-E68)*12*E67/1000000,0)</f>
        <v>0</v>
      </c>
      <c r="F78" s="45">
        <f t="shared" si="40"/>
        <v>0</v>
      </c>
      <c r="G78" s="45">
        <f t="shared" si="40"/>
        <v>0</v>
      </c>
      <c r="H78" s="45">
        <f t="shared" si="40"/>
        <v>0</v>
      </c>
      <c r="I78" s="45">
        <f t="shared" si="40"/>
        <v>0</v>
      </c>
      <c r="J78" s="45">
        <f t="shared" si="40"/>
        <v>0</v>
      </c>
      <c r="K78" s="45">
        <f t="shared" si="37"/>
        <v>0</v>
      </c>
      <c r="L78" s="45">
        <f t="shared" si="38"/>
        <v>0</v>
      </c>
    </row>
    <row r="79" spans="1:12" ht="31.5">
      <c r="A79" s="11">
        <v>70</v>
      </c>
      <c r="B79" s="36" t="s">
        <v>50</v>
      </c>
      <c r="C79" s="45" t="s">
        <v>5</v>
      </c>
      <c r="D79" s="45" t="s">
        <v>5</v>
      </c>
      <c r="E79" s="45">
        <f aca="true" t="shared" si="41" ref="E79:J79">E77+E78</f>
        <v>0</v>
      </c>
      <c r="F79" s="45">
        <f t="shared" si="41"/>
        <v>0</v>
      </c>
      <c r="G79" s="45">
        <f t="shared" si="41"/>
        <v>0</v>
      </c>
      <c r="H79" s="45">
        <f t="shared" si="41"/>
        <v>0</v>
      </c>
      <c r="I79" s="45">
        <f t="shared" si="41"/>
        <v>0</v>
      </c>
      <c r="J79" s="45">
        <f t="shared" si="41"/>
        <v>0</v>
      </c>
      <c r="K79" s="45">
        <f t="shared" si="37"/>
        <v>0</v>
      </c>
      <c r="L79" s="45">
        <f t="shared" si="38"/>
        <v>0</v>
      </c>
    </row>
    <row r="80" spans="1:12" ht="47.25">
      <c r="A80" s="11">
        <v>71</v>
      </c>
      <c r="B80" s="36" t="s">
        <v>51</v>
      </c>
      <c r="C80" s="45" t="s">
        <v>5</v>
      </c>
      <c r="D80" s="45" t="s">
        <v>5</v>
      </c>
      <c r="E80" s="45" t="e">
        <f aca="true" t="shared" si="42" ref="E80:J80">E79/E73*100</f>
        <v>#DIV/0!</v>
      </c>
      <c r="F80" s="45" t="e">
        <f t="shared" si="42"/>
        <v>#DIV/0!</v>
      </c>
      <c r="G80" s="45" t="e">
        <f t="shared" si="42"/>
        <v>#DIV/0!</v>
      </c>
      <c r="H80" s="45" t="e">
        <f t="shared" si="42"/>
        <v>#DIV/0!</v>
      </c>
      <c r="I80" s="45" t="e">
        <f t="shared" si="42"/>
        <v>#DIV/0!</v>
      </c>
      <c r="J80" s="45" t="e">
        <f t="shared" si="42"/>
        <v>#DIV/0!</v>
      </c>
      <c r="K80" s="45" t="s">
        <v>5</v>
      </c>
      <c r="L80" s="45" t="s">
        <v>5</v>
      </c>
    </row>
    <row r="81" spans="1:12" ht="47.25">
      <c r="A81" s="11">
        <v>72</v>
      </c>
      <c r="B81" s="36" t="s">
        <v>52</v>
      </c>
      <c r="C81" s="43">
        <f aca="true" t="shared" si="43" ref="C81:L81">C74+C75+C76+C77</f>
        <v>0</v>
      </c>
      <c r="D81" s="43">
        <f t="shared" si="43"/>
        <v>0</v>
      </c>
      <c r="E81" s="43">
        <f t="shared" si="43"/>
        <v>0</v>
      </c>
      <c r="F81" s="43">
        <f t="shared" si="43"/>
        <v>0</v>
      </c>
      <c r="G81" s="43">
        <f t="shared" si="43"/>
        <v>0</v>
      </c>
      <c r="H81" s="43">
        <f t="shared" si="43"/>
        <v>0</v>
      </c>
      <c r="I81" s="43">
        <f t="shared" si="43"/>
        <v>0</v>
      </c>
      <c r="J81" s="43">
        <f t="shared" si="43"/>
        <v>0</v>
      </c>
      <c r="K81" s="43">
        <f t="shared" si="43"/>
        <v>0</v>
      </c>
      <c r="L81" s="43">
        <f t="shared" si="43"/>
        <v>0</v>
      </c>
    </row>
    <row r="82" spans="1:12" ht="15.75">
      <c r="A82" s="11">
        <v>73</v>
      </c>
      <c r="B82" s="36" t="s">
        <v>53</v>
      </c>
      <c r="C82" s="43" t="s">
        <v>5</v>
      </c>
      <c r="D82" s="43">
        <f aca="true" t="shared" si="44" ref="D82:L82">D73-D81</f>
        <v>0</v>
      </c>
      <c r="E82" s="43">
        <f t="shared" si="44"/>
        <v>0</v>
      </c>
      <c r="F82" s="43">
        <f t="shared" si="44"/>
        <v>0</v>
      </c>
      <c r="G82" s="43">
        <f t="shared" si="44"/>
        <v>0</v>
      </c>
      <c r="H82" s="43">
        <f t="shared" si="44"/>
        <v>0</v>
      </c>
      <c r="I82" s="43">
        <f t="shared" si="44"/>
        <v>0</v>
      </c>
      <c r="J82" s="43">
        <f t="shared" si="44"/>
        <v>0</v>
      </c>
      <c r="K82" s="43">
        <f t="shared" si="44"/>
        <v>0</v>
      </c>
      <c r="L82" s="43">
        <f t="shared" si="44"/>
        <v>0</v>
      </c>
    </row>
    <row r="83" spans="1:12" ht="78.75">
      <c r="A83" s="11">
        <v>74</v>
      </c>
      <c r="B83" s="36" t="s">
        <v>28</v>
      </c>
      <c r="C83" s="46"/>
      <c r="D83" s="46"/>
      <c r="E83" s="46"/>
      <c r="F83" s="46"/>
      <c r="G83" s="46"/>
      <c r="H83" s="46"/>
      <c r="I83" s="46"/>
      <c r="J83" s="46"/>
      <c r="K83" s="45">
        <f>SUM(E83:G83)</f>
        <v>0</v>
      </c>
      <c r="L83" s="45">
        <f>SUM(E83:J83)</f>
        <v>0</v>
      </c>
    </row>
    <row r="84" spans="1:12" ht="47.25">
      <c r="A84" s="11"/>
      <c r="B84" s="47" t="s">
        <v>54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ht="63">
      <c r="A85" s="11">
        <v>75</v>
      </c>
      <c r="B85" s="36" t="s">
        <v>30</v>
      </c>
      <c r="C85" s="46"/>
      <c r="D85" s="46"/>
      <c r="E85" s="46"/>
      <c r="F85" s="46"/>
      <c r="G85" s="46"/>
      <c r="H85" s="46"/>
      <c r="I85" s="46"/>
      <c r="J85" s="46"/>
      <c r="K85" s="43"/>
      <c r="L85" s="43"/>
    </row>
    <row r="86" spans="1:12" ht="15.75">
      <c r="A86" s="11">
        <v>76</v>
      </c>
      <c r="B86" s="39" t="s">
        <v>6</v>
      </c>
      <c r="C86" s="43"/>
      <c r="D86" s="43" t="e">
        <f aca="true" t="shared" si="45" ref="D86:J86">D85/C85*100</f>
        <v>#DIV/0!</v>
      </c>
      <c r="E86" s="43" t="e">
        <f t="shared" si="45"/>
        <v>#DIV/0!</v>
      </c>
      <c r="F86" s="43" t="e">
        <f t="shared" si="45"/>
        <v>#DIV/0!</v>
      </c>
      <c r="G86" s="43" t="e">
        <f t="shared" si="45"/>
        <v>#DIV/0!</v>
      </c>
      <c r="H86" s="43" t="e">
        <f t="shared" si="45"/>
        <v>#DIV/0!</v>
      </c>
      <c r="I86" s="43" t="e">
        <f t="shared" si="45"/>
        <v>#DIV/0!</v>
      </c>
      <c r="J86" s="43" t="e">
        <f t="shared" si="45"/>
        <v>#DIV/0!</v>
      </c>
      <c r="K86" s="41" t="s">
        <v>5</v>
      </c>
      <c r="L86" s="41" t="s">
        <v>5</v>
      </c>
    </row>
    <row r="87" spans="1:12" ht="31.5">
      <c r="A87" s="11">
        <v>77</v>
      </c>
      <c r="B87" s="36" t="s">
        <v>16</v>
      </c>
      <c r="C87" s="43" t="e">
        <f aca="true" t="shared" si="46" ref="C87:J87">C85/C$9*100</f>
        <v>#DIV/0!</v>
      </c>
      <c r="D87" s="43" t="e">
        <f t="shared" si="46"/>
        <v>#DIV/0!</v>
      </c>
      <c r="E87" s="43" t="e">
        <f t="shared" si="46"/>
        <v>#DIV/0!</v>
      </c>
      <c r="F87" s="43" t="e">
        <f t="shared" si="46"/>
        <v>#DIV/0!</v>
      </c>
      <c r="G87" s="43" t="e">
        <f t="shared" si="46"/>
        <v>#DIV/0!</v>
      </c>
      <c r="H87" s="43" t="e">
        <f t="shared" si="46"/>
        <v>#DIV/0!</v>
      </c>
      <c r="I87" s="43" t="e">
        <f t="shared" si="46"/>
        <v>#DIV/0!</v>
      </c>
      <c r="J87" s="43" t="e">
        <f t="shared" si="46"/>
        <v>#DIV/0!</v>
      </c>
      <c r="K87" s="41" t="s">
        <v>5</v>
      </c>
      <c r="L87" s="41" t="s">
        <v>5</v>
      </c>
    </row>
    <row r="88" spans="1:12" ht="63">
      <c r="A88" s="11">
        <v>78</v>
      </c>
      <c r="B88" s="12" t="s">
        <v>13</v>
      </c>
      <c r="C88" s="26">
        <v>1.342</v>
      </c>
      <c r="D88" s="32">
        <v>1.302</v>
      </c>
      <c r="E88" s="32">
        <v>1.302</v>
      </c>
      <c r="F88" s="32">
        <v>1.302</v>
      </c>
      <c r="G88" s="32">
        <v>1.302</v>
      </c>
      <c r="H88" s="32">
        <v>1.302</v>
      </c>
      <c r="I88" s="32">
        <v>1.302</v>
      </c>
      <c r="J88" s="32">
        <v>1.302</v>
      </c>
      <c r="K88" s="24" t="s">
        <v>5</v>
      </c>
      <c r="L88" s="24" t="s">
        <v>5</v>
      </c>
    </row>
    <row r="89" spans="1:12" ht="31.5">
      <c r="A89" s="11">
        <v>79</v>
      </c>
      <c r="B89" s="36" t="s">
        <v>55</v>
      </c>
      <c r="C89" s="43">
        <f aca="true" t="shared" si="47" ref="C89:J89">C68*C85*12*C88/1000000</f>
        <v>0</v>
      </c>
      <c r="D89" s="43">
        <f t="shared" si="47"/>
        <v>0</v>
      </c>
      <c r="E89" s="43">
        <f t="shared" si="47"/>
        <v>0</v>
      </c>
      <c r="F89" s="43">
        <f t="shared" si="47"/>
        <v>0</v>
      </c>
      <c r="G89" s="43">
        <f t="shared" si="47"/>
        <v>0</v>
      </c>
      <c r="H89" s="43">
        <f t="shared" si="47"/>
        <v>0</v>
      </c>
      <c r="I89" s="43">
        <f t="shared" si="47"/>
        <v>0</v>
      </c>
      <c r="J89" s="43">
        <f t="shared" si="47"/>
        <v>0</v>
      </c>
      <c r="K89" s="43">
        <f>SUM(E89:G89)</f>
        <v>0</v>
      </c>
      <c r="L89" s="43">
        <f>SUM(E89:J89)</f>
        <v>0</v>
      </c>
    </row>
    <row r="90" spans="1:12" ht="63">
      <c r="A90" s="11">
        <v>80</v>
      </c>
      <c r="B90" s="36" t="s">
        <v>56</v>
      </c>
      <c r="C90" s="43" t="s">
        <v>5</v>
      </c>
      <c r="D90" s="43">
        <f aca="true" t="shared" si="48" ref="D90:J90">D89-$D89</f>
        <v>0</v>
      </c>
      <c r="E90" s="43">
        <f t="shared" si="48"/>
        <v>0</v>
      </c>
      <c r="F90" s="43">
        <f t="shared" si="48"/>
        <v>0</v>
      </c>
      <c r="G90" s="43">
        <f t="shared" si="48"/>
        <v>0</v>
      </c>
      <c r="H90" s="43">
        <f t="shared" si="48"/>
        <v>0</v>
      </c>
      <c r="I90" s="43">
        <f t="shared" si="48"/>
        <v>0</v>
      </c>
      <c r="J90" s="43">
        <f t="shared" si="48"/>
        <v>0</v>
      </c>
      <c r="K90" s="43">
        <f>SUM(E90:G90)</f>
        <v>0</v>
      </c>
      <c r="L90" s="43">
        <f>SUM(E90:J90)</f>
        <v>0</v>
      </c>
    </row>
    <row r="91" spans="1:12" ht="15.75">
      <c r="A91" s="11">
        <v>81</v>
      </c>
      <c r="B91" s="36" t="s">
        <v>57</v>
      </c>
      <c r="C91" s="43" t="s">
        <v>5</v>
      </c>
      <c r="D91" s="43">
        <f aca="true" t="shared" si="49" ref="D91:J91">MAX(0,D90-D81)</f>
        <v>0</v>
      </c>
      <c r="E91" s="43">
        <f t="shared" si="49"/>
        <v>0</v>
      </c>
      <c r="F91" s="43">
        <f t="shared" si="49"/>
        <v>0</v>
      </c>
      <c r="G91" s="43">
        <f t="shared" si="49"/>
        <v>0</v>
      </c>
      <c r="H91" s="43">
        <f t="shared" si="49"/>
        <v>0</v>
      </c>
      <c r="I91" s="43">
        <f t="shared" si="49"/>
        <v>0</v>
      </c>
      <c r="J91" s="43">
        <f t="shared" si="49"/>
        <v>0</v>
      </c>
      <c r="K91" s="43">
        <f>SUM(E91:G91)</f>
        <v>0</v>
      </c>
      <c r="L91" s="43">
        <f>SUM(E91:J91)</f>
        <v>0</v>
      </c>
    </row>
    <row r="92" spans="1:12" ht="18.75">
      <c r="A92" s="11">
        <v>82</v>
      </c>
      <c r="B92" s="28" t="s">
        <v>58</v>
      </c>
      <c r="C92" s="31">
        <v>2011</v>
      </c>
      <c r="D92" s="31">
        <v>2012</v>
      </c>
      <c r="E92" s="31">
        <v>2013</v>
      </c>
      <c r="F92" s="31">
        <v>2014</v>
      </c>
      <c r="G92" s="31">
        <v>2015</v>
      </c>
      <c r="H92" s="31">
        <v>2016</v>
      </c>
      <c r="I92" s="31">
        <v>2017</v>
      </c>
      <c r="J92" s="31">
        <v>2018</v>
      </c>
      <c r="K92" s="31" t="s">
        <v>2</v>
      </c>
      <c r="L92" s="31" t="s">
        <v>3</v>
      </c>
    </row>
    <row r="93" spans="1:12" ht="63">
      <c r="A93" s="11">
        <v>83</v>
      </c>
      <c r="B93" s="12" t="s">
        <v>13</v>
      </c>
      <c r="C93" s="26">
        <v>1.342</v>
      </c>
      <c r="D93" s="32">
        <v>1.302</v>
      </c>
      <c r="E93" s="32">
        <v>1.302</v>
      </c>
      <c r="F93" s="32">
        <v>1.302</v>
      </c>
      <c r="G93" s="32">
        <v>1.302</v>
      </c>
      <c r="H93" s="32">
        <v>1.302</v>
      </c>
      <c r="I93" s="32">
        <v>1.302</v>
      </c>
      <c r="J93" s="32">
        <v>1.302</v>
      </c>
      <c r="K93" s="24" t="s">
        <v>5</v>
      </c>
      <c r="L93" s="24" t="s">
        <v>5</v>
      </c>
    </row>
    <row r="94" spans="1:12" ht="15.75">
      <c r="A94" s="11">
        <v>84</v>
      </c>
      <c r="B94" s="33" t="s">
        <v>14</v>
      </c>
      <c r="C94" s="34">
        <f aca="true" t="shared" si="50" ref="C94:J94">C16+C42+C68</f>
        <v>0</v>
      </c>
      <c r="D94" s="34">
        <f t="shared" si="50"/>
        <v>0</v>
      </c>
      <c r="E94" s="34">
        <f t="shared" si="50"/>
        <v>0</v>
      </c>
      <c r="F94" s="34">
        <f t="shared" si="50"/>
        <v>0</v>
      </c>
      <c r="G94" s="34">
        <f t="shared" si="50"/>
        <v>0</v>
      </c>
      <c r="H94" s="34">
        <f t="shared" si="50"/>
        <v>0</v>
      </c>
      <c r="I94" s="34">
        <f t="shared" si="50"/>
        <v>0</v>
      </c>
      <c r="J94" s="34">
        <f t="shared" si="50"/>
        <v>0</v>
      </c>
      <c r="K94" s="14" t="s">
        <v>5</v>
      </c>
      <c r="L94" s="35" t="s">
        <v>5</v>
      </c>
    </row>
    <row r="95" spans="1:14" ht="63">
      <c r="A95" s="11">
        <v>85</v>
      </c>
      <c r="B95" s="36" t="s">
        <v>15</v>
      </c>
      <c r="C95" s="37" t="e">
        <f aca="true" t="shared" si="51" ref="C95:J95">(C$16*C17+C$42*C43+C$68*C69)/C$94</f>
        <v>#DIV/0!</v>
      </c>
      <c r="D95" s="37" t="e">
        <f t="shared" si="51"/>
        <v>#DIV/0!</v>
      </c>
      <c r="E95" s="37" t="e">
        <f t="shared" si="51"/>
        <v>#DIV/0!</v>
      </c>
      <c r="F95" s="37" t="e">
        <f t="shared" si="51"/>
        <v>#DIV/0!</v>
      </c>
      <c r="G95" s="37" t="e">
        <f t="shared" si="51"/>
        <v>#DIV/0!</v>
      </c>
      <c r="H95" s="37" t="e">
        <f t="shared" si="51"/>
        <v>#DIV/0!</v>
      </c>
      <c r="I95" s="37" t="e">
        <f t="shared" si="51"/>
        <v>#DIV/0!</v>
      </c>
      <c r="J95" s="37" t="e">
        <f t="shared" si="51"/>
        <v>#DIV/0!</v>
      </c>
      <c r="K95" s="14" t="s">
        <v>5</v>
      </c>
      <c r="L95" s="35" t="s">
        <v>5</v>
      </c>
      <c r="M95" s="3"/>
      <c r="N95" s="3"/>
    </row>
    <row r="96" spans="1:14" ht="15.75">
      <c r="A96" s="11">
        <v>86</v>
      </c>
      <c r="B96" s="39" t="s">
        <v>6</v>
      </c>
      <c r="C96" s="30" t="s">
        <v>7</v>
      </c>
      <c r="D96" s="40" t="e">
        <f aca="true" t="shared" si="52" ref="D96:J96">D95/C95*100</f>
        <v>#DIV/0!</v>
      </c>
      <c r="E96" s="40" t="e">
        <f t="shared" si="52"/>
        <v>#DIV/0!</v>
      </c>
      <c r="F96" s="40" t="e">
        <f t="shared" si="52"/>
        <v>#DIV/0!</v>
      </c>
      <c r="G96" s="40" t="e">
        <f t="shared" si="52"/>
        <v>#DIV/0!</v>
      </c>
      <c r="H96" s="40" t="e">
        <f t="shared" si="52"/>
        <v>#DIV/0!</v>
      </c>
      <c r="I96" s="40" t="e">
        <f t="shared" si="52"/>
        <v>#DIV/0!</v>
      </c>
      <c r="J96" s="40" t="e">
        <f t="shared" si="52"/>
        <v>#DIV/0!</v>
      </c>
      <c r="K96" s="41" t="s">
        <v>5</v>
      </c>
      <c r="L96" s="41" t="s">
        <v>5</v>
      </c>
      <c r="M96" s="3"/>
      <c r="N96" s="3"/>
    </row>
    <row r="97" spans="1:14" ht="31.5">
      <c r="A97" s="11">
        <v>87</v>
      </c>
      <c r="B97" s="36" t="s">
        <v>16</v>
      </c>
      <c r="C97" s="42" t="e">
        <f aca="true" t="shared" si="53" ref="C97:J97">C95/C$9*100</f>
        <v>#DIV/0!</v>
      </c>
      <c r="D97" s="42" t="e">
        <f t="shared" si="53"/>
        <v>#DIV/0!</v>
      </c>
      <c r="E97" s="42" t="e">
        <f t="shared" si="53"/>
        <v>#DIV/0!</v>
      </c>
      <c r="F97" s="42" t="e">
        <f t="shared" si="53"/>
        <v>#DIV/0!</v>
      </c>
      <c r="G97" s="42" t="e">
        <f t="shared" si="53"/>
        <v>#DIV/0!</v>
      </c>
      <c r="H97" s="42" t="e">
        <f t="shared" si="53"/>
        <v>#DIV/0!</v>
      </c>
      <c r="I97" s="42" t="e">
        <f t="shared" si="53"/>
        <v>#DIV/0!</v>
      </c>
      <c r="J97" s="42" t="e">
        <f t="shared" si="53"/>
        <v>#DIV/0!</v>
      </c>
      <c r="K97" s="41" t="s">
        <v>5</v>
      </c>
      <c r="L97" s="41" t="s">
        <v>5</v>
      </c>
      <c r="M97" s="3"/>
      <c r="N97" s="3"/>
    </row>
    <row r="98" spans="1:14" ht="94.5">
      <c r="A98" s="11">
        <v>88</v>
      </c>
      <c r="B98" s="36" t="s">
        <v>59</v>
      </c>
      <c r="C98" s="43">
        <f aca="true" t="shared" si="54" ref="C98:J98">C20+C46+C72</f>
        <v>0</v>
      </c>
      <c r="D98" s="43">
        <f t="shared" si="54"/>
        <v>0</v>
      </c>
      <c r="E98" s="43">
        <f t="shared" si="54"/>
        <v>0</v>
      </c>
      <c r="F98" s="43">
        <f t="shared" si="54"/>
        <v>0</v>
      </c>
      <c r="G98" s="43">
        <f t="shared" si="54"/>
        <v>0</v>
      </c>
      <c r="H98" s="43">
        <f t="shared" si="54"/>
        <v>0</v>
      </c>
      <c r="I98" s="43">
        <f t="shared" si="54"/>
        <v>0</v>
      </c>
      <c r="J98" s="43">
        <f t="shared" si="54"/>
        <v>0</v>
      </c>
      <c r="K98" s="43">
        <f aca="true" t="shared" si="55" ref="K98:K105">SUM(E98:G98)</f>
        <v>0</v>
      </c>
      <c r="L98" s="43">
        <f aca="true" t="shared" si="56" ref="L98:L105">SUM(E98:J98)</f>
        <v>0</v>
      </c>
      <c r="M98" s="3"/>
      <c r="N98" s="3"/>
    </row>
    <row r="99" spans="1:12" ht="63">
      <c r="A99" s="11">
        <v>89</v>
      </c>
      <c r="B99" s="36" t="s">
        <v>60</v>
      </c>
      <c r="C99" s="41" t="s">
        <v>5</v>
      </c>
      <c r="D99" s="43">
        <f aca="true" t="shared" si="57" ref="D99:J103">D21+D47+D73</f>
        <v>0</v>
      </c>
      <c r="E99" s="43">
        <f t="shared" si="57"/>
        <v>0</v>
      </c>
      <c r="F99" s="43">
        <f t="shared" si="57"/>
        <v>0</v>
      </c>
      <c r="G99" s="43">
        <f t="shared" si="57"/>
        <v>0</v>
      </c>
      <c r="H99" s="43">
        <f t="shared" si="57"/>
        <v>0</v>
      </c>
      <c r="I99" s="43">
        <f t="shared" si="57"/>
        <v>0</v>
      </c>
      <c r="J99" s="43">
        <f t="shared" si="57"/>
        <v>0</v>
      </c>
      <c r="K99" s="43">
        <f t="shared" si="55"/>
        <v>0</v>
      </c>
      <c r="L99" s="43">
        <f t="shared" si="56"/>
        <v>0</v>
      </c>
    </row>
    <row r="100" spans="1:14" ht="110.25">
      <c r="A100" s="11">
        <v>90</v>
      </c>
      <c r="B100" s="33" t="s">
        <v>19</v>
      </c>
      <c r="C100" s="43">
        <f>C22+C48+C74</f>
        <v>0</v>
      </c>
      <c r="D100" s="43">
        <f t="shared" si="57"/>
        <v>0</v>
      </c>
      <c r="E100" s="43">
        <f t="shared" si="57"/>
        <v>0</v>
      </c>
      <c r="F100" s="43">
        <f t="shared" si="57"/>
        <v>0</v>
      </c>
      <c r="G100" s="43">
        <f t="shared" si="57"/>
        <v>0</v>
      </c>
      <c r="H100" s="43">
        <f t="shared" si="57"/>
        <v>0</v>
      </c>
      <c r="I100" s="43">
        <f t="shared" si="57"/>
        <v>0</v>
      </c>
      <c r="J100" s="43">
        <f t="shared" si="57"/>
        <v>0</v>
      </c>
      <c r="K100" s="45">
        <f t="shared" si="55"/>
        <v>0</v>
      </c>
      <c r="L100" s="45">
        <f t="shared" si="56"/>
        <v>0</v>
      </c>
      <c r="M100" s="3"/>
      <c r="N100" s="3"/>
    </row>
    <row r="101" spans="1:12" ht="47.25">
      <c r="A101" s="11">
        <v>91</v>
      </c>
      <c r="B101" s="36" t="s">
        <v>20</v>
      </c>
      <c r="C101" s="43">
        <f>C23+C49+C75</f>
        <v>0</v>
      </c>
      <c r="D101" s="43">
        <f t="shared" si="57"/>
        <v>0</v>
      </c>
      <c r="E101" s="43">
        <f t="shared" si="57"/>
        <v>0</v>
      </c>
      <c r="F101" s="43">
        <f t="shared" si="57"/>
        <v>0</v>
      </c>
      <c r="G101" s="43">
        <f t="shared" si="57"/>
        <v>0</v>
      </c>
      <c r="H101" s="43">
        <f t="shared" si="57"/>
        <v>0</v>
      </c>
      <c r="I101" s="43">
        <f t="shared" si="57"/>
        <v>0</v>
      </c>
      <c r="J101" s="43">
        <f t="shared" si="57"/>
        <v>0</v>
      </c>
      <c r="K101" s="45">
        <f t="shared" si="55"/>
        <v>0</v>
      </c>
      <c r="L101" s="45">
        <f t="shared" si="56"/>
        <v>0</v>
      </c>
    </row>
    <row r="102" spans="1:12" ht="63">
      <c r="A102" s="11">
        <v>92</v>
      </c>
      <c r="B102" s="36" t="s">
        <v>21</v>
      </c>
      <c r="C102" s="43">
        <f>C24+C50+C76</f>
        <v>0</v>
      </c>
      <c r="D102" s="43">
        <f t="shared" si="57"/>
        <v>0</v>
      </c>
      <c r="E102" s="43">
        <f t="shared" si="57"/>
        <v>0</v>
      </c>
      <c r="F102" s="43">
        <f t="shared" si="57"/>
        <v>0</v>
      </c>
      <c r="G102" s="43">
        <f t="shared" si="57"/>
        <v>0</v>
      </c>
      <c r="H102" s="43">
        <f t="shared" si="57"/>
        <v>0</v>
      </c>
      <c r="I102" s="43">
        <f t="shared" si="57"/>
        <v>0</v>
      </c>
      <c r="J102" s="43">
        <f t="shared" si="57"/>
        <v>0</v>
      </c>
      <c r="K102" s="45">
        <f t="shared" si="55"/>
        <v>0</v>
      </c>
      <c r="L102" s="45">
        <f t="shared" si="56"/>
        <v>0</v>
      </c>
    </row>
    <row r="103" spans="1:12" ht="63">
      <c r="A103" s="11">
        <v>93</v>
      </c>
      <c r="B103" s="36" t="s">
        <v>22</v>
      </c>
      <c r="C103" s="43">
        <f>C25+C51+C77</f>
        <v>0</v>
      </c>
      <c r="D103" s="43">
        <f t="shared" si="57"/>
        <v>0</v>
      </c>
      <c r="E103" s="43">
        <f t="shared" si="57"/>
        <v>0</v>
      </c>
      <c r="F103" s="43">
        <f t="shared" si="57"/>
        <v>0</v>
      </c>
      <c r="G103" s="43">
        <f t="shared" si="57"/>
        <v>0</v>
      </c>
      <c r="H103" s="43">
        <f t="shared" si="57"/>
        <v>0</v>
      </c>
      <c r="I103" s="43">
        <f t="shared" si="57"/>
        <v>0</v>
      </c>
      <c r="J103" s="43">
        <f t="shared" si="57"/>
        <v>0</v>
      </c>
      <c r="K103" s="45">
        <f t="shared" si="55"/>
        <v>0</v>
      </c>
      <c r="L103" s="45">
        <f t="shared" si="56"/>
        <v>0</v>
      </c>
    </row>
    <row r="104" spans="1:12" ht="78.75">
      <c r="A104" s="11">
        <v>94</v>
      </c>
      <c r="B104" s="36" t="s">
        <v>61</v>
      </c>
      <c r="C104" s="45" t="s">
        <v>5</v>
      </c>
      <c r="D104" s="45" t="s">
        <v>5</v>
      </c>
      <c r="E104" s="43">
        <f aca="true" t="shared" si="58" ref="E104:J105">E26+E52+E78</f>
        <v>0</v>
      </c>
      <c r="F104" s="43">
        <f t="shared" si="58"/>
        <v>0</v>
      </c>
      <c r="G104" s="43">
        <f t="shared" si="58"/>
        <v>0</v>
      </c>
      <c r="H104" s="43">
        <f t="shared" si="58"/>
        <v>0</v>
      </c>
      <c r="I104" s="43">
        <f t="shared" si="58"/>
        <v>0</v>
      </c>
      <c r="J104" s="43">
        <f t="shared" si="58"/>
        <v>0</v>
      </c>
      <c r="K104" s="45">
        <f t="shared" si="55"/>
        <v>0</v>
      </c>
      <c r="L104" s="45">
        <f t="shared" si="56"/>
        <v>0</v>
      </c>
    </row>
    <row r="105" spans="1:12" ht="31.5">
      <c r="A105" s="11">
        <v>95</v>
      </c>
      <c r="B105" s="36" t="s">
        <v>62</v>
      </c>
      <c r="C105" s="45" t="s">
        <v>5</v>
      </c>
      <c r="D105" s="45" t="s">
        <v>5</v>
      </c>
      <c r="E105" s="43">
        <f t="shared" si="58"/>
        <v>0</v>
      </c>
      <c r="F105" s="43">
        <f t="shared" si="58"/>
        <v>0</v>
      </c>
      <c r="G105" s="43">
        <f t="shared" si="58"/>
        <v>0</v>
      </c>
      <c r="H105" s="43">
        <f t="shared" si="58"/>
        <v>0</v>
      </c>
      <c r="I105" s="43">
        <f t="shared" si="58"/>
        <v>0</v>
      </c>
      <c r="J105" s="43">
        <f t="shared" si="58"/>
        <v>0</v>
      </c>
      <c r="K105" s="45">
        <f t="shared" si="55"/>
        <v>0</v>
      </c>
      <c r="L105" s="45">
        <f t="shared" si="56"/>
        <v>0</v>
      </c>
    </row>
    <row r="106" spans="1:12" ht="47.25">
      <c r="A106" s="11">
        <v>96</v>
      </c>
      <c r="B106" s="36" t="s">
        <v>63</v>
      </c>
      <c r="C106" s="45" t="s">
        <v>5</v>
      </c>
      <c r="D106" s="45" t="s">
        <v>5</v>
      </c>
      <c r="E106" s="45" t="e">
        <f aca="true" t="shared" si="59" ref="E106:J106">E105/E99*100</f>
        <v>#DIV/0!</v>
      </c>
      <c r="F106" s="45" t="e">
        <f t="shared" si="59"/>
        <v>#DIV/0!</v>
      </c>
      <c r="G106" s="45" t="e">
        <f t="shared" si="59"/>
        <v>#DIV/0!</v>
      </c>
      <c r="H106" s="45" t="e">
        <f t="shared" si="59"/>
        <v>#DIV/0!</v>
      </c>
      <c r="I106" s="45" t="e">
        <f t="shared" si="59"/>
        <v>#DIV/0!</v>
      </c>
      <c r="J106" s="45" t="e">
        <f t="shared" si="59"/>
        <v>#DIV/0!</v>
      </c>
      <c r="K106" s="45" t="s">
        <v>5</v>
      </c>
      <c r="L106" s="45" t="s">
        <v>5</v>
      </c>
    </row>
    <row r="107" spans="1:12" ht="47.25">
      <c r="A107" s="11">
        <v>97</v>
      </c>
      <c r="B107" s="36" t="s">
        <v>64</v>
      </c>
      <c r="C107" s="43">
        <f aca="true" t="shared" si="60" ref="C107:J107">C29+C55+C81</f>
        <v>0</v>
      </c>
      <c r="D107" s="43">
        <f t="shared" si="60"/>
        <v>0</v>
      </c>
      <c r="E107" s="43">
        <f t="shared" si="60"/>
        <v>0</v>
      </c>
      <c r="F107" s="43">
        <f t="shared" si="60"/>
        <v>0</v>
      </c>
      <c r="G107" s="43">
        <f t="shared" si="60"/>
        <v>0</v>
      </c>
      <c r="H107" s="43">
        <f t="shared" si="60"/>
        <v>0</v>
      </c>
      <c r="I107" s="43">
        <f t="shared" si="60"/>
        <v>0</v>
      </c>
      <c r="J107" s="43">
        <f t="shared" si="60"/>
        <v>0</v>
      </c>
      <c r="K107" s="45">
        <f>SUM(E107:G107)</f>
        <v>0</v>
      </c>
      <c r="L107" s="45">
        <f>SUM(E107:J107)</f>
        <v>0</v>
      </c>
    </row>
    <row r="108" spans="1:12" ht="15.75">
      <c r="A108" s="11">
        <v>98</v>
      </c>
      <c r="B108" s="36" t="s">
        <v>65</v>
      </c>
      <c r="C108" s="43" t="s">
        <v>5</v>
      </c>
      <c r="D108" s="43">
        <f aca="true" t="shared" si="61" ref="D108:J109">D30+D56+D82</f>
        <v>0</v>
      </c>
      <c r="E108" s="43">
        <f t="shared" si="61"/>
        <v>0</v>
      </c>
      <c r="F108" s="43">
        <f t="shared" si="61"/>
        <v>0</v>
      </c>
      <c r="G108" s="43">
        <f t="shared" si="61"/>
        <v>0</v>
      </c>
      <c r="H108" s="43">
        <f t="shared" si="61"/>
        <v>0</v>
      </c>
      <c r="I108" s="43">
        <f t="shared" si="61"/>
        <v>0</v>
      </c>
      <c r="J108" s="43">
        <f t="shared" si="61"/>
        <v>0</v>
      </c>
      <c r="K108" s="45">
        <f>SUM(E108:G108)</f>
        <v>0</v>
      </c>
      <c r="L108" s="45">
        <f>SUM(E108:J108)</f>
        <v>0</v>
      </c>
    </row>
    <row r="109" spans="1:12" ht="78.75">
      <c r="A109" s="11">
        <v>99</v>
      </c>
      <c r="B109" s="36" t="s">
        <v>28</v>
      </c>
      <c r="C109" s="43">
        <f>C31+C57+C83</f>
        <v>0</v>
      </c>
      <c r="D109" s="43">
        <f t="shared" si="61"/>
        <v>0</v>
      </c>
      <c r="E109" s="43">
        <f t="shared" si="61"/>
        <v>0</v>
      </c>
      <c r="F109" s="43">
        <f t="shared" si="61"/>
        <v>0</v>
      </c>
      <c r="G109" s="43">
        <f t="shared" si="61"/>
        <v>0</v>
      </c>
      <c r="H109" s="43">
        <f t="shared" si="61"/>
        <v>0</v>
      </c>
      <c r="I109" s="43">
        <f t="shared" si="61"/>
        <v>0</v>
      </c>
      <c r="J109" s="43">
        <f t="shared" si="61"/>
        <v>0</v>
      </c>
      <c r="K109" s="45">
        <f>SUM(E109:G109)</f>
        <v>0</v>
      </c>
      <c r="L109" s="45">
        <f>SUM(E109:J109)</f>
        <v>0</v>
      </c>
    </row>
    <row r="110" spans="1:12" ht="47.25">
      <c r="A110" s="11"/>
      <c r="B110" s="47" t="s">
        <v>66</v>
      </c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63">
      <c r="A111" s="11">
        <v>100</v>
      </c>
      <c r="B111" s="36" t="s">
        <v>30</v>
      </c>
      <c r="C111" s="37" t="e">
        <f aca="true" t="shared" si="62" ref="C111:J111">(C$16*C33+C$42*C59+C$68*C85)/C$94</f>
        <v>#DIV/0!</v>
      </c>
      <c r="D111" s="37" t="e">
        <f t="shared" si="62"/>
        <v>#DIV/0!</v>
      </c>
      <c r="E111" s="37" t="e">
        <f t="shared" si="62"/>
        <v>#DIV/0!</v>
      </c>
      <c r="F111" s="37" t="e">
        <f t="shared" si="62"/>
        <v>#DIV/0!</v>
      </c>
      <c r="G111" s="37" t="e">
        <f t="shared" si="62"/>
        <v>#DIV/0!</v>
      </c>
      <c r="H111" s="37" t="e">
        <f t="shared" si="62"/>
        <v>#DIV/0!</v>
      </c>
      <c r="I111" s="37" t="e">
        <f t="shared" si="62"/>
        <v>#DIV/0!</v>
      </c>
      <c r="J111" s="37" t="e">
        <f t="shared" si="62"/>
        <v>#DIV/0!</v>
      </c>
      <c r="K111" s="43"/>
      <c r="L111" s="43"/>
    </row>
    <row r="112" spans="1:12" ht="15.75">
      <c r="A112" s="11">
        <v>101</v>
      </c>
      <c r="B112" s="39" t="s">
        <v>6</v>
      </c>
      <c r="C112" s="43"/>
      <c r="D112" s="43" t="e">
        <f aca="true" t="shared" si="63" ref="D112:J112">D111/C111*100</f>
        <v>#DIV/0!</v>
      </c>
      <c r="E112" s="43" t="e">
        <f t="shared" si="63"/>
        <v>#DIV/0!</v>
      </c>
      <c r="F112" s="43" t="e">
        <f t="shared" si="63"/>
        <v>#DIV/0!</v>
      </c>
      <c r="G112" s="43" t="e">
        <f t="shared" si="63"/>
        <v>#DIV/0!</v>
      </c>
      <c r="H112" s="43" t="e">
        <f t="shared" si="63"/>
        <v>#DIV/0!</v>
      </c>
      <c r="I112" s="43" t="e">
        <f t="shared" si="63"/>
        <v>#DIV/0!</v>
      </c>
      <c r="J112" s="43" t="e">
        <f t="shared" si="63"/>
        <v>#DIV/0!</v>
      </c>
      <c r="K112" s="41" t="s">
        <v>5</v>
      </c>
      <c r="L112" s="41" t="s">
        <v>5</v>
      </c>
    </row>
    <row r="113" spans="1:12" ht="31.5">
      <c r="A113" s="11">
        <v>102</v>
      </c>
      <c r="B113" s="36" t="s">
        <v>16</v>
      </c>
      <c r="C113" s="43" t="e">
        <f aca="true" t="shared" si="64" ref="C113:J113">C111/C$9*100</f>
        <v>#DIV/0!</v>
      </c>
      <c r="D113" s="43" t="e">
        <f t="shared" si="64"/>
        <v>#DIV/0!</v>
      </c>
      <c r="E113" s="43" t="e">
        <f t="shared" si="64"/>
        <v>#DIV/0!</v>
      </c>
      <c r="F113" s="43" t="e">
        <f t="shared" si="64"/>
        <v>#DIV/0!</v>
      </c>
      <c r="G113" s="43" t="e">
        <f t="shared" si="64"/>
        <v>#DIV/0!</v>
      </c>
      <c r="H113" s="43" t="e">
        <f t="shared" si="64"/>
        <v>#DIV/0!</v>
      </c>
      <c r="I113" s="43" t="e">
        <f t="shared" si="64"/>
        <v>#DIV/0!</v>
      </c>
      <c r="J113" s="43" t="e">
        <f t="shared" si="64"/>
        <v>#DIV/0!</v>
      </c>
      <c r="K113" s="41" t="s">
        <v>5</v>
      </c>
      <c r="L113" s="41" t="s">
        <v>5</v>
      </c>
    </row>
    <row r="114" spans="1:12" ht="63">
      <c r="A114" s="11">
        <v>103</v>
      </c>
      <c r="B114" s="12" t="s">
        <v>13</v>
      </c>
      <c r="C114" s="26">
        <v>1.342</v>
      </c>
      <c r="D114" s="32">
        <v>1.302</v>
      </c>
      <c r="E114" s="32">
        <v>1.302</v>
      </c>
      <c r="F114" s="32">
        <v>1.302</v>
      </c>
      <c r="G114" s="32">
        <v>1.302</v>
      </c>
      <c r="H114" s="32">
        <v>1.302</v>
      </c>
      <c r="I114" s="32">
        <v>1.302</v>
      </c>
      <c r="J114" s="32">
        <v>1.302</v>
      </c>
      <c r="K114" s="24" t="s">
        <v>5</v>
      </c>
      <c r="L114" s="24" t="s">
        <v>5</v>
      </c>
    </row>
    <row r="115" spans="1:12" ht="31.5">
      <c r="A115" s="11">
        <v>104</v>
      </c>
      <c r="B115" s="36" t="s">
        <v>67</v>
      </c>
      <c r="C115" s="43">
        <f aca="true" t="shared" si="65" ref="C115:J115">C37+C63+C89</f>
        <v>0</v>
      </c>
      <c r="D115" s="43">
        <f t="shared" si="65"/>
        <v>0</v>
      </c>
      <c r="E115" s="43">
        <f t="shared" si="65"/>
        <v>0</v>
      </c>
      <c r="F115" s="43">
        <f t="shared" si="65"/>
        <v>0</v>
      </c>
      <c r="G115" s="43">
        <f t="shared" si="65"/>
        <v>0</v>
      </c>
      <c r="H115" s="43">
        <f t="shared" si="65"/>
        <v>0</v>
      </c>
      <c r="I115" s="43">
        <f t="shared" si="65"/>
        <v>0</v>
      </c>
      <c r="J115" s="43">
        <f t="shared" si="65"/>
        <v>0</v>
      </c>
      <c r="K115" s="45">
        <f>SUM(E115:G115)</f>
        <v>0</v>
      </c>
      <c r="L115" s="45">
        <f>SUM(E115:J115)</f>
        <v>0</v>
      </c>
    </row>
    <row r="116" spans="1:12" ht="63">
      <c r="A116" s="11">
        <v>105</v>
      </c>
      <c r="B116" s="36" t="s">
        <v>68</v>
      </c>
      <c r="C116" s="43" t="s">
        <v>5</v>
      </c>
      <c r="D116" s="43">
        <f aca="true" t="shared" si="66" ref="D116:J117">D38+D64+D90</f>
        <v>0</v>
      </c>
      <c r="E116" s="43">
        <f t="shared" si="66"/>
        <v>0</v>
      </c>
      <c r="F116" s="43">
        <f t="shared" si="66"/>
        <v>0</v>
      </c>
      <c r="G116" s="43">
        <f t="shared" si="66"/>
        <v>0</v>
      </c>
      <c r="H116" s="43">
        <f t="shared" si="66"/>
        <v>0</v>
      </c>
      <c r="I116" s="43">
        <f t="shared" si="66"/>
        <v>0</v>
      </c>
      <c r="J116" s="43">
        <f t="shared" si="66"/>
        <v>0</v>
      </c>
      <c r="K116" s="45">
        <f>SUM(E116:G116)</f>
        <v>0</v>
      </c>
      <c r="L116" s="45">
        <f>SUM(E116:J116)</f>
        <v>0</v>
      </c>
    </row>
    <row r="117" spans="1:12" ht="15.75">
      <c r="A117" s="11">
        <v>106</v>
      </c>
      <c r="B117" s="36" t="s">
        <v>69</v>
      </c>
      <c r="C117" s="43" t="s">
        <v>5</v>
      </c>
      <c r="D117" s="43">
        <f t="shared" si="66"/>
        <v>0</v>
      </c>
      <c r="E117" s="43">
        <f t="shared" si="66"/>
        <v>0</v>
      </c>
      <c r="F117" s="43">
        <f t="shared" si="66"/>
        <v>0</v>
      </c>
      <c r="G117" s="43">
        <f t="shared" si="66"/>
        <v>0</v>
      </c>
      <c r="H117" s="43">
        <f t="shared" si="66"/>
        <v>0</v>
      </c>
      <c r="I117" s="43">
        <f t="shared" si="66"/>
        <v>0</v>
      </c>
      <c r="J117" s="43">
        <f t="shared" si="66"/>
        <v>0</v>
      </c>
      <c r="K117" s="45">
        <f>SUM(E117:G117)</f>
        <v>0</v>
      </c>
      <c r="L117" s="45">
        <f>SUM(E117:J117)</f>
        <v>0</v>
      </c>
    </row>
    <row r="120" spans="2:9" ht="18.75">
      <c r="B120" s="48" t="s">
        <v>70</v>
      </c>
      <c r="F120" s="49" t="s">
        <v>71</v>
      </c>
      <c r="G120" s="49"/>
      <c r="H120" s="49"/>
      <c r="I120" s="49" t="s">
        <v>72</v>
      </c>
    </row>
    <row r="121" spans="6:9" ht="15.75">
      <c r="F121" s="49"/>
      <c r="G121" s="49"/>
      <c r="H121" s="49"/>
      <c r="I121" s="49"/>
    </row>
    <row r="122" spans="6:9" ht="15.75">
      <c r="F122" s="49" t="s">
        <v>73</v>
      </c>
      <c r="G122" s="49"/>
      <c r="H122" s="49"/>
      <c r="I122" s="49"/>
    </row>
    <row r="125" ht="15.75">
      <c r="B125" s="49" t="s">
        <v>74</v>
      </c>
    </row>
  </sheetData>
  <sheetProtection selectLockedCells="1" selectUnlockedCells="1"/>
  <mergeCells count="1">
    <mergeCell ref="A1:L1"/>
  </mergeCells>
  <printOptions/>
  <pageMargins left="0.39375" right="0.39375" top="0.39375" bottom="0.39305555555555555" header="0.5118055555555555" footer="0.19652777777777777"/>
  <pageSetup firstPageNumber="1" useFirstPageNumber="1" horizontalDpi="300" verticalDpi="300" orientation="landscape" paperSize="9" scale="75" r:id="rId1"/>
  <headerFooter alignWithMargins="0"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Фролова Анжела Васильевна</dc:creator>
  <cp:keywords/>
  <dc:description/>
  <cp:lastModifiedBy>Кокорева Евгения Владимировна</cp:lastModifiedBy>
  <cp:lastPrinted>2012-12-19T10:05:00Z</cp:lastPrinted>
  <dcterms:created xsi:type="dcterms:W3CDTF">2012-12-19T10:33:05Z</dcterms:created>
  <dcterms:modified xsi:type="dcterms:W3CDTF">2012-12-20T07:53:26Z</dcterms:modified>
  <cp:category/>
  <cp:version/>
  <cp:contentType/>
  <cp:contentStatus/>
</cp:coreProperties>
</file>