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УСЗ" sheetId="10" r:id="rId1"/>
    <sheet name="ВНИИ" sheetId="2" r:id="rId2"/>
    <sheet name="Альбрехт на 16 тем" sheetId="6" r:id="rId3"/>
    <sheet name="ННПЦ" sheetId="7" r:id="rId4"/>
    <sheet name="Спиуэк" sheetId="8" r:id="rId5"/>
    <sheet name="ФБ Нормативы" sheetId="16" r:id="rId6"/>
    <sheet name="Геронтология" sheetId="12" r:id="rId7"/>
  </sheets>
  <definedNames>
    <definedName name="_xlnm.Print_Titles" localSheetId="2">'Альбрехт на 16 тем'!$10:$11</definedName>
    <definedName name="_xlnm.Print_Titles" localSheetId="0">УСЗ!$10:$13</definedName>
    <definedName name="_xlnm.Print_Titles" localSheetId="5">'ФБ Нормативы'!$10:$13</definedName>
    <definedName name="иные" localSheetId="2">#REF!</definedName>
    <definedName name="иные" localSheetId="3">#REF!</definedName>
    <definedName name="иные" localSheetId="4">#REF!</definedName>
    <definedName name="иные" localSheetId="0">#REF!</definedName>
    <definedName name="иные" localSheetId="5">#REF!</definedName>
    <definedName name="иные">#REF!</definedName>
    <definedName name="материальные_запасы_основные_средства" localSheetId="2">#REF!</definedName>
    <definedName name="материальные_запасы_основные_средства" localSheetId="3">#REF!</definedName>
    <definedName name="материальные_запасы_основные_средства" localSheetId="4">#REF!</definedName>
    <definedName name="материальные_запасы_основные_средства" localSheetId="0">#REF!</definedName>
    <definedName name="материальные_запасы_основные_средства" localSheetId="5">#REF!</definedName>
    <definedName name="материальные_запасы_основные_средства">#REF!</definedName>
    <definedName name="_xlnm.Print_Area" localSheetId="2">'Альбрехт на 16 тем'!$A$1:$N$25</definedName>
    <definedName name="_xlnm.Print_Area" localSheetId="1">ВНИИ!$A$1:$L$13</definedName>
    <definedName name="_xlnm.Print_Area" localSheetId="6">Геронтология!$A$1:$L$13</definedName>
    <definedName name="_xlnm.Print_Area" localSheetId="3">ННПЦ!$A$1:$L$12</definedName>
    <definedName name="_xlnm.Print_Area" localSheetId="0">УСЗ!$A$1:$M$34</definedName>
    <definedName name="_xlnm.Print_Area" localSheetId="5">'ФБ Нормативы'!$A$1:$L$30</definedName>
    <definedName name="оплата_труда" localSheetId="2">#REF!</definedName>
    <definedName name="оплата_труда" localSheetId="3">#REF!</definedName>
    <definedName name="оплата_труда" localSheetId="4">#REF!</definedName>
    <definedName name="оплата_труда" localSheetId="0">#REF!</definedName>
    <definedName name="оплата_труда" localSheetId="5">#REF!</definedName>
    <definedName name="оплата_труда">#REF!</definedName>
    <definedName name="Список" localSheetId="2">#REF!</definedName>
    <definedName name="Список" localSheetId="3">#REF!</definedName>
    <definedName name="Список" localSheetId="4">#REF!</definedName>
    <definedName name="Список" localSheetId="0">#REF!</definedName>
    <definedName name="Список" localSheetId="5">#REF!</definedName>
    <definedName name="Список">#REF!</definedName>
    <definedName name="ФБ" localSheetId="5">#REF!</definedName>
    <definedName name="ФБ">#REF!</definedName>
  </definedNames>
  <calcPr calcId="125725"/>
</workbook>
</file>

<file path=xl/calcChain.xml><?xml version="1.0" encoding="utf-8"?>
<calcChain xmlns="http://schemas.openxmlformats.org/spreadsheetml/2006/main">
  <c r="L29" i="16"/>
  <c r="M14" i="6" l="1"/>
  <c r="N14" s="1"/>
  <c r="B12" l="1"/>
  <c r="C12"/>
  <c r="D12"/>
  <c r="E12"/>
  <c r="F12"/>
  <c r="G12"/>
  <c r="H12"/>
  <c r="I12"/>
  <c r="J12"/>
  <c r="K12"/>
  <c r="L12"/>
  <c r="M12"/>
  <c r="N12"/>
  <c r="M34" i="10" l="1"/>
  <c r="C32"/>
  <c r="C31"/>
  <c r="C30"/>
  <c r="C29"/>
  <c r="M29" s="1"/>
  <c r="M28"/>
  <c r="C28"/>
  <c r="C26"/>
  <c r="C25"/>
  <c r="C24"/>
  <c r="C23"/>
  <c r="C22"/>
  <c r="C19"/>
  <c r="C18"/>
  <c r="C17"/>
  <c r="C16"/>
  <c r="C15"/>
  <c r="C14"/>
  <c r="L12" i="8" l="1"/>
</calcChain>
</file>

<file path=xl/sharedStrings.xml><?xml version="1.0" encoding="utf-8"?>
<sst xmlns="http://schemas.openxmlformats.org/spreadsheetml/2006/main" count="227" uniqueCount="110">
  <si>
    <t>Наименование государственной работы</t>
  </si>
  <si>
    <t>Наименование  показателя государственной работы</t>
  </si>
  <si>
    <t>Базовый норматив затрат на общехозяйственные нужды, руб.</t>
  </si>
  <si>
    <t>Базовый норматив затрат на оказание единицы государственной работы, руб.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</si>
  <si>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</si>
  <si>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</si>
  <si>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</si>
  <si>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</si>
  <si>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</si>
  <si>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</si>
  <si>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</si>
  <si>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</si>
  <si>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</si>
  <si>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</si>
  <si>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Предоставление программного обеспечения, инженерной, вычислительной и информационно-телекоммуникационной инфраструктуры, в том числе на основе "облачных технологий"</t>
  </si>
  <si>
    <t>Количество рабочих станций</t>
  </si>
  <si>
    <t>Количество периферийного и специализированного оборудования, используемого вне рабочих станций</t>
  </si>
  <si>
    <t>Количество телекоммуникационного оборудования</t>
  </si>
  <si>
    <t>Количество программно-аппаратных комплексов информационной безопасности</t>
  </si>
  <si>
    <t>Количество автоматических компьютерных телефонных станций, средств 1Р-телефонии</t>
  </si>
  <si>
    <t>Количество серверного ТО и оборудования ЦОД</t>
  </si>
  <si>
    <t>Количество общесистемного ПО</t>
  </si>
  <si>
    <t>Количество прикладного ПО</t>
  </si>
  <si>
    <t>Осуществление работ по обеспечению требований информационной безопасности</t>
  </si>
  <si>
    <t>Количество ИС обеспечения специальной деятельности</t>
  </si>
  <si>
    <t>Количество центров обработки данных</t>
  </si>
  <si>
    <t>Количество компонентов инфраструктуры электронного правительства</t>
  </si>
  <si>
    <t>Количество компонентов ИТКИ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</si>
  <si>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</si>
  <si>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ИС обеспечения типовой деятельности</t>
  </si>
  <si>
    <t>Количество типовых компонентов ИТКИ</t>
  </si>
  <si>
    <t>Организация содержания и ремонта муниципального жилищного фонда</t>
  </si>
  <si>
    <t>УТВЕРЖДАЮ</t>
  </si>
  <si>
    <t>Первый заместитель Министра труда и социальной защиты Российской Федерации</t>
  </si>
  <si>
    <t>А.В. Вовченко</t>
  </si>
  <si>
    <t>"______"</t>
  </si>
  <si>
    <t>20_____ г.</t>
  </si>
  <si>
    <t>13=3+4+4+6+7+8+9+10+11+12</t>
  </si>
  <si>
    <t>Базовый норматив на общехозяйственные нужды, руб.</t>
  </si>
  <si>
    <t>Базовый норматив на оказание единицы государственной работы, руб.</t>
  </si>
  <si>
    <t>Затраты на оплату труда с начислениями на выплаты по оплате труда работников, непосредственно связанных с оказанием i-ой государственной работы</t>
  </si>
  <si>
    <t xml:space="preserve">Затраты на приобретение потребляемых (используемых) в процессе оказания i-ой государственной работы материальных запасов </t>
  </si>
  <si>
    <t xml:space="preserve">Иные затраты, непосредственно связанные с оказанием i-ой государственной работы </t>
  </si>
  <si>
    <t>Затраты на коммунальные услуги для i-ой государственной работы</t>
  </si>
  <si>
    <t>Затраты на содержание объектов недвижимого имущества для i-ой государственной работы</t>
  </si>
  <si>
    <t>Затраты на содержание объектов особо ценного движимого имущества, необходимого для выполнения государственного задания (в том числе затраты на арендные платежи)</t>
  </si>
  <si>
    <t>Затраты на приобретение услуг связи для i-ой государственной работы</t>
  </si>
  <si>
    <t xml:space="preserve">Затраты на приобретение транспортных услуг для i-ой государственной работы </t>
  </si>
  <si>
    <t>Затраты на оплату труда с начислениями на выплаты по оплате труда работников, которые не принимают непосредственного участия в оказании i-ой государственной работы</t>
  </si>
  <si>
    <t>Затраты на прочие общехозяйственные нужды на оказание i-ой государственной работы</t>
  </si>
  <si>
    <t>Государственная экспертиза условий труда в целях оценки качества проведения специальной оценки условий труда</t>
  </si>
  <si>
    <t>12=2+3+4+5+6+7+8+9+10+11</t>
  </si>
  <si>
    <t>Наименование научно-исследовательских работ</t>
  </si>
  <si>
    <t>Итого:</t>
  </si>
  <si>
    <t>Разработка программ повышения квалификации специалистов организаций, осуществляющих деятельность в области комплексной реабилитации и  абилитации детей-инвалидов</t>
  </si>
  <si>
    <t>Создание системы управления роботизированной искусственной кистью бионических протезов плеча и предплечья</t>
  </si>
  <si>
    <t>Создание системы автоматического управления бионическим роботизированным протезом голени</t>
  </si>
  <si>
    <t>Разработка технической документации на изготовление современных лечебно- тренировочных протезов голени и бедра по безгипсовой технологии при экспресс-протезировании</t>
  </si>
  <si>
    <t>Проведение прикладных научных исследований</t>
  </si>
  <si>
    <t>Наименование государственной услуги</t>
  </si>
  <si>
    <t>Затраты на оплату труда для работников, непосредственно связанных с оказанием государственной услуги</t>
  </si>
  <si>
    <t>Затраты на приобретение материальных запасов и особо ценного движимого имущества, потребляемого (используемого) в процессе оказания единицы государственной услуги с учетом срока полезного использования (в том числе затраты на арендные платежи)</t>
  </si>
  <si>
    <t>Иные затраты, непосредственно связанные с оказанием государственной услуги</t>
  </si>
  <si>
    <t xml:space="preserve">Затраты на коммунальные услуги </t>
  </si>
  <si>
    <t xml:space="preserve">Затраты на содержание объектов недвижимого имущества, используемого для выполнения государственного задания </t>
  </si>
  <si>
    <t>Затраты на содержание объектов особо ценного движимого имущества, необходимого для выполнения государственного задания</t>
  </si>
  <si>
    <t>Затраты на приобретение услуг связи</t>
  </si>
  <si>
    <t>Затраты на приобретение транспортных услуг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</si>
  <si>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государственной услуги</t>
  </si>
  <si>
    <t>Затраты на прочие общехозяйственные нужды</t>
  </si>
  <si>
    <t>Прикладные научные исследования в области здравоохранения, в том числе</t>
  </si>
  <si>
    <t>Базовый норматив затрат, непосредственно связанный с выполнением государственной работы, руб.</t>
  </si>
  <si>
    <t>Базовый норматив затрат, непосредственно связанный с выполнением государственной услуги, руб.</t>
  </si>
  <si>
    <t xml:space="preserve">Базовый норматив на оказание единицы государственной работы, руб. </t>
  </si>
  <si>
    <t>Значение базовых нормативных затрат на оказание государственных работ для федерального государственного бюджетного учреждения «Санкт-Петербургский институт усовершенствования врачей-экспертов» Министерства труда и социальной защиты Российской Федерации, на 2017 год</t>
  </si>
  <si>
    <t>Значение базовых нормативных затрат на оказание государственных работ для федерального государственного бюджетного учреждения «Управлением служебными зданиями и материально-техническим обеспечением» Министерства труда и социальной защиты Российской Федерации, на 2017 год</t>
  </si>
  <si>
    <t>Осуществление функции Удостоверяющего центра</t>
  </si>
  <si>
    <t>Количество выданных ключей электронной подписи</t>
  </si>
  <si>
    <t>Площадь муниципального жилого фонда,тыс.кв.м.</t>
  </si>
  <si>
    <t>Значение базовых нормативных затрат на оказание государственных работ для федерального государственного бюджетного учреждения «Всероссийский научно- исследовательский институт труда» Министерства труда и социальной защиты Российской Федерации, на 2017 год</t>
  </si>
  <si>
    <t>Значение базовых нормативных затрат на оказание государственных работ для федерального государственного бюджетного учреждения «Новокузнецкий научно-практический центр медико-социальной экспертизы и реабилитации инвалидов» Министерства труда и социальной защиты Российской Федерации, на 2017 год</t>
  </si>
  <si>
    <t>Научно-методическое обеспечение проведения государственного мониторинга  положения   инвалидов  и выполнения Конвенции  о правах  инвалидов</t>
  </si>
  <si>
    <t>Разработка  методических рекомендаций по использованию базового набора МФК при формировании ИПРА на примере детей инвалидов с последствиями ДЦП</t>
  </si>
  <si>
    <t>Разработка проектов типовых документов по организации предоставления услуг ранней помощи</t>
  </si>
  <si>
    <t>Разработка проекта стандартов оказания услуг ранней помощи для детей целевой группы и проекта модели оценки качества и критериев оценки эффективности предоставления услуг ранней помощи</t>
  </si>
  <si>
    <t>Разработка методических рекомендаций по организации работы центров проката технических средств реабилитации инвалидов и детей-инвалидов</t>
  </si>
  <si>
    <t>Ежегодный доклад о результатах мониторинга выполнения федеральными органами исполнительной власти, органами государственной власти субъектов Российской Федерации планов мероприятий («дорожных карт») повышения значений показателей доступности для инвалидов объектов и услуг</t>
  </si>
  <si>
    <t>Доклад о мерах, принятых для осуществления Российской Федерации обязательств по Конвенции о правах инвалидов за 2014-2017 годы (в соответствии с Правилами, утвержденными постановлением Правительства Российской Федерации от 11 июня 2015 г. № 585</t>
  </si>
  <si>
    <t>Научный отчет о результатах анализа соблюдения прав инвалидов на основе вопросов, представленных Комитетом ООН по правам инвалидов в связи с рассмотрением первичного доклада Российской Федерации</t>
  </si>
  <si>
    <t>Анализ деятельности ряда протезно-ортопедических предприятий в целях разработки предложений по импортозамещению при изготовлении протезно-ортопедических изделий</t>
  </si>
  <si>
    <t>Значение базовых нормативных затрат на оказание государственной работы "Прикладные научные исследования в области здравоохранения" для федерального государственного бюджетного учреждения  "Санкт-Петербургский научно-практический центр медико-социальной экспертизы, протезирования и реабилитации инвалидов им.  Г.А. Альбрехта" Министерства труда и социальной защиты Российской Федерации, на 2017 год</t>
  </si>
  <si>
    <t>Осуществление функции удостоверяющего центра</t>
  </si>
  <si>
    <t xml:space="preserve">Научно-методическое обеспечение </t>
  </si>
  <si>
    <t>Изучение уровня и причин инвалидности населения, формирование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</t>
  </si>
  <si>
    <t>Осуществление работ по обеспечению требований информационной безопасности, в том числе</t>
  </si>
  <si>
    <t xml:space="preserve">Обеспечение функционирования системы защиты персданных, обеспечивающих удаленный доступ к базам данных ГБ МСЭ по субъектам посредствам организации защищенных каналов связи (82 канала) </t>
  </si>
  <si>
    <t xml:space="preserve">Обеспечение функционирования  системы защиты  персональных данных, обеспечивающей удаленный доступ к базам данных главных бюро медико-социальной экспертизы по Республике Крым и городу Севастополю посредством организации защищенных каналов связи. (2 канала) </t>
  </si>
  <si>
    <r>
      <t>Техническое сопровождение и эксплуатация и вывод из эксплуатации информационных систем и компонентов информационно-телекоммуникационной инфраструктуры (</t>
    </r>
    <r>
      <rPr>
        <sz val="10"/>
        <color theme="1"/>
        <rFont val="Times New Roman"/>
        <family val="1"/>
        <charset val="204"/>
      </rPr>
      <t>Выполнение работ по обеспечению функционирования ФГИС «Единая автоматизированная вертикально-интегрированная информационно-аналитическая система по проведению медико-социальной экспертизы» (ЕАВИИАС МСЭ</t>
    </r>
    <r>
      <rPr>
        <sz val="14"/>
        <color theme="1"/>
        <rFont val="Times New Roman"/>
        <family val="1"/>
        <charset val="204"/>
      </rPr>
      <t>)</t>
    </r>
  </si>
  <si>
    <r>
      <t>Техническое сопровождение и эксплуатация и вывод из эксплуатации информационных систем и компонентов информационно-телекоммуникационной инфраструктуры (</t>
    </r>
    <r>
      <rPr>
        <sz val="10"/>
        <color theme="1"/>
        <rFont val="Times New Roman"/>
        <family val="1"/>
        <charset val="204"/>
      </rPr>
      <t>Выполнение работ по обеспечению функционирования автоматизированной информационной системы «Портал учреждений медико-социальной экспертизы, подведомственных Министерству труда и социальной защиты Российской Федерации»</t>
    </r>
    <r>
      <rPr>
        <sz val="14"/>
        <color theme="1"/>
        <rFont val="Times New Roman"/>
        <family val="1"/>
        <charset val="204"/>
      </rPr>
      <t>)</t>
    </r>
  </si>
  <si>
    <t>Ведение информационных ресурсов и баз данных, в том числе</t>
  </si>
  <si>
    <t>Обеспечение функционирования (ведения) информационного ресурса электронного технологического интернет-портала федеральных учреждений медико-социальной экспертизы</t>
  </si>
  <si>
    <t>Обеспечение функционирования (ведения) информационного ресурса для загрузки (оцифровки) архивной информации по инвалидам для специалистов федеральных государственных учреждений медико-социальной экспертизы</t>
  </si>
  <si>
    <t>Выполнение работ по развитию и обеспечению эксплуатации (ведению) Интернет-портала государственной программы Российской Федерации «Доступная среда» (госпрограмма) «Жить вместе» (zhit-vmeste.ru)</t>
  </si>
  <si>
    <t>Мероприятия по развитию (модернизации) информационных систем, используемых в целях осуществления медико-социальной экспертизы федеральными учреждениями медико-социальной экспертизы
- Модернизация автоматизированного ввода архивной информации в информационный ресурс для загрузки (оцифровки) архивной информации по инвалидам для специалистов федеральных государственных учреждений медико-социальной экспертизы;
- Модернизации архитектуры и перевод программного кода и базы данных ФГИС «Единая автоматизированная вертикально-интегрированная информационно-аналитическая система по проведению медико-социальной экспертизы» (ФГИС ЕАВИИАС МСЭ) на открытое и свободно распространяемое программное обеспечение (например Postgre SQL);
- Разработка сводно-аналитической информационной системы на платформе открытого и свободно распространяемого программного обеспечения (например PHP), интегрирующего данные ФГИС ЕАВИИАС МСЭ, информационного ресурса для загрузки (оцифровки) архивной информации по инвалидам и других информационных систем с целью реализации информационной модели процессов медико-социальной экспертизы для стратегического прогнозирования, планирования и управления деятельностью бюро МСЭ в части как анализа осуществления медико-социальной экспертизы, так и результатов исполнения индивидуальной программы реабилитации и абилитации инвалида (ребенка-инвалида);
- сопровождение и модернизация средств взаимодействия (электронных сервисов через СМЭВ) ФГИС ЕАВИИАС МСЭ с ФГИС ФРИ, Единым порталом государственных и муниципальных услуг и другими внешними информационными системами;
- приобретение неисключительных (пользовательских) прав на лицензионное ПО, необходимое для осуществления функций и уставной деятельности ФГБУ ФБ МСЭ Минтруда России, включая развитие и сопровождение экспертной (медицинской) информационной системы, позволяющей учитывать медицинские реабилитационные услуги в учреждении и реализовать электронное взаимодействие по направлению медицинскими подразделениями учреждения формы 088/у-06 в экспертные подразделения учреждения (по проведению МСЭ) и другие федеральные учреждения МСЭ для последующего освидетельствования граждан и направления результатов освидетельствования учреждениями МСЭ в медицинские организации.</t>
  </si>
  <si>
    <t xml:space="preserve"> Разработка механизма автоматического распределения заявлений граждан в учреждения МСЭ и последующего освидетельствования граждан в бюро МСЭ в городах и районах, главных бюро по субъектам Российской Федерации и федеральным бюро МСЭ (электронная система управления очередью).</t>
  </si>
  <si>
    <t>Разработка механизма (ПО), позволяющего реализовать электронное взаимодействие по направлению медицинскими организациями формы 088/у-06 в учреждения МСЭ для последующего освидетельствования граждан и направления результатов освидетельствования учреждениями МСЭ в медицинские организации.</t>
  </si>
  <si>
    <t>Создание и развитие информационных систем и компонентов информационно-телекоммуникационной инфраструктуры, в том числе</t>
  </si>
  <si>
    <t>Обеспечение мероприятий, направленных на охрану и укрепление здоровья</t>
  </si>
  <si>
    <t>Значение базовых нормативных затрат на оказание государственных работ для федерального государственного бюджетного учреждения "Федеральное бюро медико-социальной экспертизы" Министерства труда и социальной защиты Российской Федерации, на 2017 год</t>
  </si>
  <si>
    <t>Значение базовых нормативных затрат на оказание государственных работ для федерального государственного бюджетного учреждения "Всероссийский научно-методический геронтологический центр" Министерства труда и социальной защиты Российской Федерации, на 2017 год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</si>
</sst>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2" fillId="0" borderId="0"/>
    <xf numFmtId="0" fontId="20" fillId="0" borderId="0"/>
  </cellStyleXfs>
  <cellXfs count="103">
    <xf numFmtId="0" fontId="0" fillId="0" borderId="0" xfId="0"/>
    <xf numFmtId="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10" fillId="0" borderId="0" xfId="1" applyFont="1" applyFill="1" applyAlignment="1">
      <alignment horizontal="center"/>
    </xf>
    <xf numFmtId="0" fontId="10" fillId="0" borderId="0" xfId="2" applyFont="1"/>
    <xf numFmtId="0" fontId="10" fillId="3" borderId="0" xfId="2" applyFont="1" applyFill="1"/>
    <xf numFmtId="0" fontId="11" fillId="0" borderId="0" xfId="2" applyFont="1"/>
    <xf numFmtId="0" fontId="10" fillId="0" borderId="3" xfId="2" applyFont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3" fillId="0" borderId="3" xfId="2" applyFont="1" applyBorder="1" applyAlignment="1">
      <alignment horizontal="justify" vertical="center" wrapText="1"/>
    </xf>
    <xf numFmtId="4" fontId="13" fillId="0" borderId="3" xfId="2" applyNumberFormat="1" applyFont="1" applyBorder="1" applyAlignment="1">
      <alignment horizontal="center" vertical="center"/>
    </xf>
    <xf numFmtId="4" fontId="13" fillId="3" borderId="3" xfId="2" applyNumberFormat="1" applyFont="1" applyFill="1" applyBorder="1" applyAlignment="1">
      <alignment horizontal="center" vertical="center"/>
    </xf>
    <xf numFmtId="4" fontId="11" fillId="0" borderId="0" xfId="2" applyNumberFormat="1" applyFont="1"/>
    <xf numFmtId="4" fontId="13" fillId="0" borderId="3" xfId="2" applyNumberFormat="1" applyFont="1" applyFill="1" applyBorder="1" applyAlignment="1">
      <alignment horizontal="center" vertical="center"/>
    </xf>
    <xf numFmtId="4" fontId="11" fillId="0" borderId="0" xfId="2" applyNumberFormat="1" applyFont="1" applyFill="1"/>
    <xf numFmtId="0" fontId="11" fillId="0" borderId="0" xfId="2" applyFont="1" applyFill="1"/>
    <xf numFmtId="0" fontId="13" fillId="0" borderId="3" xfId="2" applyFont="1" applyBorder="1" applyAlignment="1">
      <alignment horizontal="left" vertical="center" wrapText="1"/>
    </xf>
    <xf numFmtId="0" fontId="11" fillId="3" borderId="0" xfId="2" applyFont="1" applyFill="1"/>
    <xf numFmtId="0" fontId="10" fillId="0" borderId="0" xfId="1" applyFont="1" applyFill="1" applyAlignment="1"/>
    <xf numFmtId="4" fontId="10" fillId="0" borderId="2" xfId="1" applyNumberFormat="1" applyFont="1" applyFill="1" applyBorder="1" applyAlignment="1">
      <alignment horizontal="center" vertical="center" wrapText="1"/>
    </xf>
    <xf numFmtId="4" fontId="17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left" vertical="center" wrapText="1"/>
    </xf>
    <xf numFmtId="4" fontId="22" fillId="0" borderId="3" xfId="2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6" fillId="2" borderId="2" xfId="0" applyNumberFormat="1" applyFont="1" applyFill="1" applyBorder="1" applyAlignment="1">
      <alignment horizontal="center" wrapText="1"/>
    </xf>
    <xf numFmtId="4" fontId="19" fillId="4" borderId="0" xfId="0" applyNumberFormat="1" applyFont="1" applyFill="1" applyAlignment="1">
      <alignment vertical="center"/>
    </xf>
    <xf numFmtId="0" fontId="24" fillId="0" borderId="2" xfId="1" applyFont="1" applyFill="1" applyBorder="1" applyAlignment="1">
      <alignment horizontal="left" vertical="center" wrapText="1" indent="3"/>
    </xf>
    <xf numFmtId="0" fontId="24" fillId="0" borderId="2" xfId="1" applyNumberFormat="1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 wrapText="1" indent="3"/>
    </xf>
    <xf numFmtId="0" fontId="2" fillId="0" borderId="1" xfId="0" applyFont="1" applyBorder="1" applyAlignment="1">
      <alignment vertical="center"/>
    </xf>
    <xf numFmtId="4" fontId="5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6" fillId="2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 indent="3"/>
    </xf>
    <xf numFmtId="0" fontId="25" fillId="0" borderId="5" xfId="0" applyFont="1" applyFill="1" applyBorder="1" applyAlignment="1">
      <alignment horizontal="left" vertical="center" wrapText="1" indent="3"/>
    </xf>
    <xf numFmtId="4" fontId="10" fillId="0" borderId="4" xfId="1" applyNumberFormat="1" applyFont="1" applyFill="1" applyBorder="1" applyAlignment="1">
      <alignment horizontal="center" vertical="center" wrapText="1"/>
    </xf>
    <xf numFmtId="4" fontId="10" fillId="0" borderId="5" xfId="1" applyNumberFormat="1" applyFont="1" applyFill="1" applyBorder="1" applyAlignment="1">
      <alignment horizontal="center" vertical="center" wrapText="1"/>
    </xf>
    <xf numFmtId="4" fontId="17" fillId="0" borderId="4" xfId="1" applyNumberFormat="1" applyFont="1" applyFill="1" applyBorder="1" applyAlignment="1">
      <alignment horizontal="center" vertical="center" wrapText="1"/>
    </xf>
    <xf numFmtId="4" fontId="17" fillId="0" borderId="5" xfId="1" applyNumberFormat="1" applyFont="1" applyFill="1" applyBorder="1" applyAlignment="1">
      <alignment horizontal="center" vertical="center" wrapText="1"/>
    </xf>
  </cellXfs>
  <cellStyles count="5">
    <cellStyle name="Normal_1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tabSelected="1" view="pageBreakPreview" topLeftCell="A25" zoomScaleSheetLayoutView="100" workbookViewId="0">
      <selection activeCell="A35" sqref="A35:XFD39"/>
    </sheetView>
  </sheetViews>
  <sheetFormatPr defaultRowHeight="15"/>
  <cols>
    <col min="1" max="1" width="33.85546875" customWidth="1"/>
    <col min="2" max="2" width="47" customWidth="1"/>
    <col min="3" max="3" width="13.140625" customWidth="1"/>
    <col min="4" max="5" width="11.28515625" customWidth="1"/>
    <col min="6" max="6" width="5" customWidth="1"/>
    <col min="7" max="7" width="13.140625" customWidth="1"/>
    <col min="8" max="8" width="5.7109375" customWidth="1"/>
    <col min="9" max="10" width="5" customWidth="1"/>
    <col min="11" max="11" width="11.28515625" customWidth="1"/>
    <col min="12" max="12" width="10.140625" customWidth="1"/>
    <col min="13" max="13" width="21" customWidth="1"/>
  </cols>
  <sheetData>
    <row r="1" spans="1:13" s="3" customFormat="1" ht="18.75">
      <c r="A1" s="2"/>
      <c r="H1" s="77" t="s">
        <v>32</v>
      </c>
      <c r="I1" s="77"/>
      <c r="J1" s="77"/>
      <c r="K1" s="77"/>
      <c r="L1" s="77"/>
      <c r="M1" s="77"/>
    </row>
    <row r="2" spans="1:13" s="3" customFormat="1" ht="45.75" customHeight="1">
      <c r="A2" s="2"/>
      <c r="H2" s="78" t="s">
        <v>33</v>
      </c>
      <c r="I2" s="78"/>
      <c r="J2" s="78"/>
      <c r="K2" s="78"/>
      <c r="L2" s="78"/>
      <c r="M2" s="78"/>
    </row>
    <row r="3" spans="1:13" s="3" customFormat="1" ht="18.75">
      <c r="A3" s="2"/>
      <c r="H3" s="4"/>
      <c r="I3" s="4"/>
      <c r="J3" s="4"/>
      <c r="K3" s="4"/>
      <c r="L3" s="4"/>
    </row>
    <row r="4" spans="1:13" s="3" customFormat="1" ht="18.75">
      <c r="A4" s="2"/>
      <c r="G4" s="56"/>
      <c r="H4" s="5"/>
      <c r="I4" s="5"/>
      <c r="J4" s="5"/>
      <c r="K4" s="5"/>
      <c r="L4" s="57" t="s">
        <v>34</v>
      </c>
    </row>
    <row r="5" spans="1:13" s="3" customFormat="1" ht="18.75">
      <c r="A5" s="2"/>
      <c r="H5" s="4"/>
      <c r="I5" s="4"/>
      <c r="J5" s="4"/>
      <c r="K5" s="4"/>
      <c r="L5" s="4"/>
    </row>
    <row r="6" spans="1:13" s="3" customFormat="1" ht="18.75">
      <c r="A6" s="2"/>
      <c r="G6" s="4" t="s">
        <v>35</v>
      </c>
      <c r="H6" s="74"/>
      <c r="I6" s="5"/>
      <c r="J6" s="5"/>
      <c r="K6" s="4" t="s">
        <v>36</v>
      </c>
      <c r="L6" s="4"/>
    </row>
    <row r="8" spans="1:13" ht="83.25" customHeight="1">
      <c r="A8" s="79" t="s">
        <v>75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10" spans="1:13" ht="83.25" customHeight="1">
      <c r="A10" s="80" t="s">
        <v>0</v>
      </c>
      <c r="B10" s="80" t="s">
        <v>1</v>
      </c>
      <c r="C10" s="81" t="s">
        <v>72</v>
      </c>
      <c r="D10" s="81"/>
      <c r="E10" s="81"/>
      <c r="F10" s="81" t="s">
        <v>2</v>
      </c>
      <c r="G10" s="81"/>
      <c r="H10" s="81"/>
      <c r="I10" s="81"/>
      <c r="J10" s="81"/>
      <c r="K10" s="81"/>
      <c r="L10" s="81"/>
      <c r="M10" s="82" t="s">
        <v>3</v>
      </c>
    </row>
    <row r="11" spans="1:13">
      <c r="A11" s="80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</row>
    <row r="12" spans="1:13" ht="31.5">
      <c r="A12" s="80"/>
      <c r="B12" s="80"/>
      <c r="C12" s="59" t="s">
        <v>4</v>
      </c>
      <c r="D12" s="59" t="s">
        <v>5</v>
      </c>
      <c r="E12" s="59" t="s">
        <v>6</v>
      </c>
      <c r="F12" s="59" t="s">
        <v>7</v>
      </c>
      <c r="G12" s="59" t="s">
        <v>8</v>
      </c>
      <c r="H12" s="59" t="s">
        <v>9</v>
      </c>
      <c r="I12" s="59" t="s">
        <v>10</v>
      </c>
      <c r="J12" s="59" t="s">
        <v>11</v>
      </c>
      <c r="K12" s="59" t="s">
        <v>12</v>
      </c>
      <c r="L12" s="59" t="s">
        <v>13</v>
      </c>
      <c r="M12" s="82"/>
    </row>
    <row r="13" spans="1:13" ht="32.2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 t="s">
        <v>37</v>
      </c>
    </row>
    <row r="14" spans="1:13" ht="15.75">
      <c r="A14" s="76" t="s">
        <v>14</v>
      </c>
      <c r="B14" s="58" t="s">
        <v>15</v>
      </c>
      <c r="C14" s="60" t="e">
        <f>#REF!/#REF!</f>
        <v>#REF!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61">
        <v>4077.69</v>
      </c>
    </row>
    <row r="15" spans="1:13" ht="47.25">
      <c r="A15" s="76"/>
      <c r="B15" s="58" t="s">
        <v>16</v>
      </c>
      <c r="C15" s="60" t="e">
        <f>#REF!/#REF!</f>
        <v>#REF!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61">
        <v>10703.94</v>
      </c>
    </row>
    <row r="16" spans="1:13" ht="31.5">
      <c r="A16" s="76"/>
      <c r="B16" s="58" t="s">
        <v>17</v>
      </c>
      <c r="C16" s="60" t="e">
        <f>#REF!/#REF!</f>
        <v>#REF!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61">
        <v>23786.54</v>
      </c>
    </row>
    <row r="17" spans="1:13" ht="31.5">
      <c r="A17" s="76"/>
      <c r="B17" s="58" t="s">
        <v>18</v>
      </c>
      <c r="C17" s="60" t="e">
        <f>#REF!/#REF!</f>
        <v>#REF!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61">
        <v>190292.31</v>
      </c>
    </row>
    <row r="18" spans="1:13" ht="31.5">
      <c r="A18" s="76"/>
      <c r="B18" s="58" t="s">
        <v>19</v>
      </c>
      <c r="C18" s="60" t="e">
        <f>#REF!/#REF!</f>
        <v>#REF!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61">
        <v>570876.92000000004</v>
      </c>
    </row>
    <row r="19" spans="1:13">
      <c r="A19" s="76"/>
      <c r="B19" s="76" t="s">
        <v>20</v>
      </c>
      <c r="C19" s="83" t="e">
        <f>#REF!/#REF!</f>
        <v>#REF!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84">
        <v>570876.92000000004</v>
      </c>
    </row>
    <row r="20" spans="1:13">
      <c r="A20" s="76"/>
      <c r="B20" s="76"/>
      <c r="C20" s="83"/>
      <c r="D20" s="75"/>
      <c r="E20" s="75"/>
      <c r="F20" s="75"/>
      <c r="G20" s="75"/>
      <c r="H20" s="75"/>
      <c r="I20" s="75"/>
      <c r="J20" s="75"/>
      <c r="K20" s="75"/>
      <c r="L20" s="75"/>
      <c r="M20" s="84"/>
    </row>
    <row r="21" spans="1:13">
      <c r="A21" s="76"/>
      <c r="B21" s="76"/>
      <c r="C21" s="83"/>
      <c r="D21" s="75"/>
      <c r="E21" s="75"/>
      <c r="F21" s="75"/>
      <c r="G21" s="75"/>
      <c r="H21" s="75"/>
      <c r="I21" s="75"/>
      <c r="J21" s="75"/>
      <c r="K21" s="75"/>
      <c r="L21" s="75"/>
      <c r="M21" s="84"/>
    </row>
    <row r="22" spans="1:13" ht="15.75">
      <c r="A22" s="76"/>
      <c r="B22" s="58" t="s">
        <v>21</v>
      </c>
      <c r="C22" s="60" t="e">
        <f>#REF!/#REF!</f>
        <v>#REF!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61">
        <v>2803.41</v>
      </c>
    </row>
    <row r="23" spans="1:13" ht="15.75">
      <c r="A23" s="76"/>
      <c r="B23" s="58" t="s">
        <v>22</v>
      </c>
      <c r="C23" s="60" t="e">
        <f>#REF!/#REF!</f>
        <v>#REF!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61">
        <v>3058.27</v>
      </c>
    </row>
    <row r="24" spans="1:13" ht="31.5">
      <c r="A24" s="76" t="s">
        <v>23</v>
      </c>
      <c r="B24" s="58" t="s">
        <v>24</v>
      </c>
      <c r="C24" s="60" t="e">
        <f>#REF!/#REF!</f>
        <v>#REF!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61">
        <v>19029.23</v>
      </c>
    </row>
    <row r="25" spans="1:13" ht="15.75">
      <c r="A25" s="76"/>
      <c r="B25" s="58" t="s">
        <v>25</v>
      </c>
      <c r="C25" s="60" t="e">
        <f>#REF!/#REF!</f>
        <v>#REF!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61">
        <v>285438.46000000002</v>
      </c>
    </row>
    <row r="26" spans="1:13" ht="31.5">
      <c r="A26" s="76"/>
      <c r="B26" s="58" t="s">
        <v>26</v>
      </c>
      <c r="C26" s="60" t="e">
        <f>#REF!/#REF!</f>
        <v>#REF!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61">
        <v>285438.46000000002</v>
      </c>
    </row>
    <row r="27" spans="1:13" ht="15.75">
      <c r="A27" s="76"/>
      <c r="B27" s="58" t="s">
        <v>27</v>
      </c>
      <c r="C27" s="60">
        <v>428157.69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61">
        <v>428157.69</v>
      </c>
    </row>
    <row r="28" spans="1:13" ht="31.5">
      <c r="A28" s="76" t="s">
        <v>28</v>
      </c>
      <c r="B28" s="58" t="s">
        <v>24</v>
      </c>
      <c r="C28" s="60" t="e">
        <f>#REF!/#REF!</f>
        <v>#REF!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1" t="e">
        <f>C28</f>
        <v>#REF!</v>
      </c>
    </row>
    <row r="29" spans="1:13" ht="31.5">
      <c r="A29" s="76"/>
      <c r="B29" s="58" t="s">
        <v>29</v>
      </c>
      <c r="C29" s="60" t="e">
        <f>#REF!/#REF!</f>
        <v>#REF!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61" t="e">
        <f>C29</f>
        <v>#REF!</v>
      </c>
    </row>
    <row r="30" spans="1:13" ht="31.5">
      <c r="A30" s="76"/>
      <c r="B30" s="58" t="s">
        <v>26</v>
      </c>
      <c r="C30" s="60" t="e">
        <f>#REF!/#REF!</f>
        <v>#REF!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61">
        <v>285438.46000000002</v>
      </c>
    </row>
    <row r="31" spans="1:13" ht="15.75">
      <c r="A31" s="76"/>
      <c r="B31" s="58" t="s">
        <v>30</v>
      </c>
      <c r="C31" s="60" t="e">
        <f>#REF!/#REF!</f>
        <v>#REF!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61">
        <v>285438.46000000002</v>
      </c>
    </row>
    <row r="32" spans="1:13" ht="15.75">
      <c r="A32" s="76"/>
      <c r="B32" s="58" t="s">
        <v>25</v>
      </c>
      <c r="C32" s="60" t="e">
        <f>#REF!/#REF!</f>
        <v>#REF!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61">
        <v>285438.46000000002</v>
      </c>
    </row>
    <row r="33" spans="1:13" ht="31.5">
      <c r="A33" s="58" t="s">
        <v>76</v>
      </c>
      <c r="B33" s="58" t="s">
        <v>77</v>
      </c>
      <c r="C33" s="60">
        <v>1141753.8500000001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61">
        <v>1141753.8500000001</v>
      </c>
    </row>
    <row r="34" spans="1:13" ht="47.25">
      <c r="A34" s="58" t="s">
        <v>31</v>
      </c>
      <c r="B34" s="58" t="s">
        <v>78</v>
      </c>
      <c r="C34" s="60">
        <v>2480227.2999999998</v>
      </c>
      <c r="D34" s="9">
        <v>601885.69999999995</v>
      </c>
      <c r="E34" s="9">
        <v>813278.2</v>
      </c>
      <c r="F34" s="9">
        <v>0</v>
      </c>
      <c r="G34" s="9">
        <v>1019301.5</v>
      </c>
      <c r="H34" s="9">
        <v>0</v>
      </c>
      <c r="I34" s="9">
        <v>0</v>
      </c>
      <c r="J34" s="9">
        <v>0</v>
      </c>
      <c r="K34" s="9">
        <v>893974.9</v>
      </c>
      <c r="L34" s="9">
        <v>77686.2</v>
      </c>
      <c r="M34" s="61">
        <f>SUM(C34:L34)</f>
        <v>5886353.8000000007</v>
      </c>
    </row>
  </sheetData>
  <mergeCells count="23">
    <mergeCell ref="A28:A32"/>
    <mergeCell ref="H1:M1"/>
    <mergeCell ref="H2:M2"/>
    <mergeCell ref="A8:M8"/>
    <mergeCell ref="A10:A12"/>
    <mergeCell ref="B10:B12"/>
    <mergeCell ref="C10:E11"/>
    <mergeCell ref="F10:L11"/>
    <mergeCell ref="M10:M12"/>
    <mergeCell ref="A14:A23"/>
    <mergeCell ref="B19:B21"/>
    <mergeCell ref="C19:C21"/>
    <mergeCell ref="M19:M21"/>
    <mergeCell ref="A24:A27"/>
    <mergeCell ref="D19:D21"/>
    <mergeCell ref="E19:E21"/>
    <mergeCell ref="K19:K21"/>
    <mergeCell ref="L19:L21"/>
    <mergeCell ref="F19:F21"/>
    <mergeCell ref="G19:G21"/>
    <mergeCell ref="H19:H21"/>
    <mergeCell ref="I19:I21"/>
    <mergeCell ref="J19:J21"/>
  </mergeCells>
  <pageMargins left="0.23622047244094491" right="0.19685039370078741" top="0.43307086614173229" bottom="0.35433070866141736" header="0.19685039370078741" footer="0.19685039370078741"/>
  <pageSetup paperSize="9" scale="75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"/>
  <sheetViews>
    <sheetView view="pageBreakPreview" topLeftCell="J10" zoomScaleNormal="100" zoomScaleSheetLayoutView="100" workbookViewId="0">
      <selection activeCell="M10" sqref="M1:V1048576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16.4257812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</cols>
  <sheetData>
    <row r="1" spans="1:15" ht="18.75">
      <c r="A1" s="2"/>
      <c r="B1" s="3"/>
      <c r="C1" s="3"/>
      <c r="D1" s="3"/>
      <c r="E1" s="3"/>
      <c r="F1" s="3"/>
      <c r="G1" s="77" t="s">
        <v>32</v>
      </c>
      <c r="H1" s="77"/>
      <c r="I1" s="77"/>
      <c r="J1" s="77"/>
      <c r="K1" s="77"/>
      <c r="L1" s="77"/>
    </row>
    <row r="2" spans="1:15" ht="18.75" customHeight="1">
      <c r="A2" s="2"/>
      <c r="B2" s="3"/>
      <c r="C2" s="3"/>
      <c r="D2" s="3"/>
      <c r="E2" s="3"/>
      <c r="F2" s="3"/>
      <c r="G2" s="78" t="s">
        <v>33</v>
      </c>
      <c r="H2" s="78"/>
      <c r="I2" s="78"/>
      <c r="J2" s="78"/>
      <c r="K2" s="78"/>
      <c r="L2" s="78"/>
    </row>
    <row r="3" spans="1:15" ht="18.7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</row>
    <row r="4" spans="1:15" ht="18.75">
      <c r="A4" s="2"/>
      <c r="B4" s="3"/>
      <c r="C4" s="3"/>
      <c r="D4" s="3"/>
      <c r="E4" s="3"/>
      <c r="F4" s="3"/>
      <c r="G4" s="5"/>
      <c r="H4" s="5"/>
      <c r="I4" s="5"/>
      <c r="J4" s="5"/>
      <c r="K4" s="6" t="s">
        <v>34</v>
      </c>
      <c r="L4" s="3"/>
    </row>
    <row r="5" spans="1:15" ht="18.75">
      <c r="A5" s="2"/>
      <c r="B5" s="3"/>
      <c r="C5" s="3"/>
      <c r="D5" s="3"/>
      <c r="E5" s="3"/>
      <c r="F5" s="3"/>
      <c r="G5" s="4"/>
      <c r="H5" s="4"/>
      <c r="I5" s="4"/>
      <c r="J5" s="4"/>
      <c r="K5" s="4"/>
      <c r="L5" s="3"/>
    </row>
    <row r="6" spans="1:15" ht="18.75">
      <c r="A6" s="2"/>
      <c r="B6" s="3"/>
      <c r="C6" s="3"/>
      <c r="D6" s="3"/>
      <c r="E6" s="3"/>
      <c r="F6" s="3"/>
      <c r="G6" s="4" t="s">
        <v>35</v>
      </c>
      <c r="H6" s="5"/>
      <c r="I6" s="5"/>
      <c r="J6" s="4" t="s">
        <v>36</v>
      </c>
      <c r="K6" s="4"/>
      <c r="L6" s="3"/>
    </row>
    <row r="8" spans="1:15" ht="90" customHeight="1">
      <c r="A8" s="88" t="s">
        <v>79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5" ht="34.5" customHeight="1">
      <c r="A9" s="85" t="s">
        <v>0</v>
      </c>
      <c r="B9" s="85" t="s">
        <v>71</v>
      </c>
      <c r="C9" s="85"/>
      <c r="D9" s="85"/>
      <c r="E9" s="86" t="s">
        <v>38</v>
      </c>
      <c r="F9" s="86"/>
      <c r="G9" s="86"/>
      <c r="H9" s="86"/>
      <c r="I9" s="86"/>
      <c r="J9" s="86"/>
      <c r="K9" s="86"/>
      <c r="L9" s="87" t="s">
        <v>39</v>
      </c>
    </row>
    <row r="10" spans="1:15" ht="203.25" customHeight="1">
      <c r="A10" s="85"/>
      <c r="B10" s="12" t="s">
        <v>40</v>
      </c>
      <c r="C10" s="12" t="s">
        <v>41</v>
      </c>
      <c r="D10" s="12" t="s">
        <v>42</v>
      </c>
      <c r="E10" s="13" t="s">
        <v>43</v>
      </c>
      <c r="F10" s="13" t="s">
        <v>44</v>
      </c>
      <c r="G10" s="13" t="s">
        <v>45</v>
      </c>
      <c r="H10" s="13" t="s">
        <v>46</v>
      </c>
      <c r="I10" s="13" t="s">
        <v>47</v>
      </c>
      <c r="J10" s="13" t="s">
        <v>48</v>
      </c>
      <c r="K10" s="12" t="s">
        <v>49</v>
      </c>
      <c r="L10" s="87"/>
    </row>
    <row r="11" spans="1:15" ht="48" customHeight="1">
      <c r="A11" s="15">
        <v>1</v>
      </c>
      <c r="B11" s="16">
        <v>2</v>
      </c>
      <c r="C11" s="15">
        <v>3</v>
      </c>
      <c r="D11" s="16">
        <v>4</v>
      </c>
      <c r="E11" s="15">
        <v>5</v>
      </c>
      <c r="F11" s="16">
        <v>6</v>
      </c>
      <c r="G11" s="15">
        <v>7</v>
      </c>
      <c r="H11" s="16">
        <v>8</v>
      </c>
      <c r="I11" s="15">
        <v>9</v>
      </c>
      <c r="J11" s="16">
        <v>10</v>
      </c>
      <c r="K11" s="15">
        <v>11</v>
      </c>
      <c r="L11" s="10" t="s">
        <v>51</v>
      </c>
    </row>
    <row r="12" spans="1:15" ht="57" customHeight="1">
      <c r="A12" s="18" t="s">
        <v>58</v>
      </c>
      <c r="B12" s="14">
        <v>1528224.58</v>
      </c>
      <c r="C12" s="14">
        <v>28041.02</v>
      </c>
      <c r="D12" s="14">
        <v>0</v>
      </c>
      <c r="E12" s="14">
        <v>64248.89</v>
      </c>
      <c r="F12" s="14">
        <v>36998.54</v>
      </c>
      <c r="G12" s="14">
        <v>1532.85</v>
      </c>
      <c r="H12" s="14">
        <v>26620.22</v>
      </c>
      <c r="I12" s="14">
        <v>0</v>
      </c>
      <c r="J12" s="14">
        <v>483680.31</v>
      </c>
      <c r="K12" s="14">
        <v>93357.34</v>
      </c>
      <c r="L12" s="17">
        <v>2262703.75</v>
      </c>
      <c r="M12" s="1"/>
    </row>
    <row r="13" spans="1:15" ht="93.75" customHeight="1">
      <c r="A13" s="19" t="s">
        <v>50</v>
      </c>
      <c r="B13" s="11">
        <v>9367.66</v>
      </c>
      <c r="C13" s="11">
        <v>185.59</v>
      </c>
      <c r="D13" s="11">
        <v>0</v>
      </c>
      <c r="E13" s="11">
        <v>465.52</v>
      </c>
      <c r="F13" s="11">
        <v>274.02</v>
      </c>
      <c r="G13" s="11">
        <v>11.45</v>
      </c>
      <c r="H13" s="11">
        <v>183.03</v>
      </c>
      <c r="I13" s="11">
        <v>0</v>
      </c>
      <c r="J13" s="11">
        <v>3848.11</v>
      </c>
      <c r="K13" s="11">
        <v>696.7</v>
      </c>
      <c r="L13" s="17">
        <v>15032.080000000004</v>
      </c>
      <c r="M13" s="1"/>
      <c r="O13" s="1"/>
    </row>
  </sheetData>
  <mergeCells count="7">
    <mergeCell ref="G1:L1"/>
    <mergeCell ref="G2:L2"/>
    <mergeCell ref="A9:A10"/>
    <mergeCell ref="B9:D9"/>
    <mergeCell ref="E9:K9"/>
    <mergeCell ref="L9:L10"/>
    <mergeCell ref="A8:L8"/>
  </mergeCells>
  <pageMargins left="0.2" right="0.19" top="0.47" bottom="0.74803149606299213" header="0.21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"/>
  <sheetViews>
    <sheetView view="pageBreakPreview" zoomScale="60" zoomScaleNormal="100" workbookViewId="0">
      <pane xSplit="1" ySplit="11" topLeftCell="B21" activePane="bottomRight" state="frozen"/>
      <selection activeCell="E34" sqref="E34"/>
      <selection pane="topRight" activeCell="E34" sqref="E34"/>
      <selection pane="bottomLeft" activeCell="E34" sqref="E34"/>
      <selection pane="bottomRight" activeCell="I12" sqref="I12"/>
    </sheetView>
  </sheetViews>
  <sheetFormatPr defaultRowHeight="15"/>
  <cols>
    <col min="1" max="1" width="55.140625" style="27" customWidth="1"/>
    <col min="2" max="2" width="18.28515625" style="27" customWidth="1"/>
    <col min="3" max="3" width="13" style="27" customWidth="1"/>
    <col min="4" max="4" width="14.42578125" style="27" customWidth="1"/>
    <col min="5" max="5" width="18.28515625" style="38" customWidth="1"/>
    <col min="6" max="6" width="16.85546875" style="27" customWidth="1"/>
    <col min="7" max="8" width="14.42578125" style="27" customWidth="1"/>
    <col min="9" max="9" width="13" style="27" customWidth="1"/>
    <col min="10" max="10" width="6.5703125" style="27" customWidth="1"/>
    <col min="11" max="11" width="16.85546875" style="27" customWidth="1"/>
    <col min="12" max="12" width="14.42578125" style="27" customWidth="1"/>
    <col min="13" max="13" width="16.85546875" style="38" customWidth="1"/>
    <col min="14" max="14" width="20.5703125" style="27" customWidth="1"/>
    <col min="15" max="15" width="16.7109375" style="27" customWidth="1"/>
    <col min="16" max="16" width="15.5703125" style="27" customWidth="1"/>
    <col min="17" max="17" width="12.42578125" style="27" bestFit="1" customWidth="1"/>
    <col min="18" max="16384" width="9.140625" style="27"/>
  </cols>
  <sheetData>
    <row r="1" spans="1:17" s="23" customFormat="1" ht="18" customHeight="1">
      <c r="A1" s="39"/>
      <c r="B1" s="39"/>
      <c r="C1" s="39"/>
      <c r="D1" s="39"/>
      <c r="E1" s="39"/>
      <c r="F1" s="39"/>
      <c r="G1" s="39"/>
      <c r="H1" s="39"/>
      <c r="I1" s="77" t="s">
        <v>32</v>
      </c>
      <c r="J1" s="77"/>
      <c r="K1" s="77"/>
      <c r="L1" s="77"/>
      <c r="M1" s="77"/>
      <c r="N1" s="77"/>
    </row>
    <row r="2" spans="1:17" s="23" customFormat="1" ht="22.5" customHeight="1">
      <c r="A2" s="39"/>
      <c r="B2" s="39"/>
      <c r="C2" s="39"/>
      <c r="D2" s="39"/>
      <c r="E2" s="39"/>
      <c r="F2" s="39"/>
      <c r="G2" s="39"/>
      <c r="H2" s="39"/>
      <c r="I2" s="78" t="s">
        <v>33</v>
      </c>
      <c r="J2" s="78"/>
      <c r="K2" s="78"/>
      <c r="L2" s="78"/>
      <c r="M2" s="78"/>
      <c r="N2" s="78"/>
    </row>
    <row r="3" spans="1:17" s="23" customFormat="1" ht="22.5" customHeight="1">
      <c r="A3" s="39"/>
      <c r="B3" s="39"/>
      <c r="C3" s="39"/>
      <c r="D3" s="39"/>
      <c r="E3" s="39"/>
      <c r="F3" s="39"/>
      <c r="G3" s="39"/>
      <c r="H3" s="39"/>
      <c r="I3" s="4"/>
      <c r="J3" s="4"/>
      <c r="K3" s="4"/>
      <c r="L3" s="4"/>
      <c r="M3" s="4"/>
      <c r="N3" s="3"/>
    </row>
    <row r="4" spans="1:17" s="23" customFormat="1" ht="22.5" customHeight="1">
      <c r="A4" s="24"/>
      <c r="B4" s="24"/>
      <c r="C4" s="24"/>
      <c r="D4" s="24"/>
      <c r="E4" s="24"/>
      <c r="F4" s="24"/>
      <c r="G4" s="24"/>
      <c r="H4" s="24"/>
      <c r="I4" s="5"/>
      <c r="J4" s="5"/>
      <c r="K4" s="5"/>
      <c r="L4" s="5"/>
      <c r="M4" s="20" t="s">
        <v>34</v>
      </c>
      <c r="N4" s="3"/>
    </row>
    <row r="5" spans="1:17" s="23" customFormat="1" ht="22.5" customHeight="1">
      <c r="A5" s="24"/>
      <c r="B5" s="24"/>
      <c r="C5" s="24"/>
      <c r="D5" s="24"/>
      <c r="E5" s="24"/>
      <c r="F5" s="24"/>
      <c r="G5" s="24"/>
      <c r="H5" s="24"/>
      <c r="I5" s="4"/>
      <c r="J5" s="4"/>
      <c r="K5" s="4"/>
      <c r="L5" s="4"/>
      <c r="M5" s="4"/>
      <c r="N5" s="3"/>
    </row>
    <row r="6" spans="1:17" s="23" customFormat="1" ht="22.5" customHeight="1">
      <c r="A6" s="24"/>
      <c r="B6" s="24"/>
      <c r="C6" s="24"/>
      <c r="D6" s="24"/>
      <c r="E6" s="24"/>
      <c r="F6" s="24"/>
      <c r="G6" s="24"/>
      <c r="H6" s="24"/>
      <c r="I6" s="4" t="s">
        <v>35</v>
      </c>
      <c r="J6" s="5"/>
      <c r="K6" s="5"/>
      <c r="L6" s="4" t="s">
        <v>36</v>
      </c>
      <c r="M6" s="4"/>
      <c r="N6" s="3"/>
    </row>
    <row r="7" spans="1:17" s="23" customFormat="1" ht="22.5" customHeight="1">
      <c r="A7" s="39"/>
      <c r="B7" s="39"/>
      <c r="C7" s="39"/>
      <c r="D7" s="39"/>
      <c r="E7" s="39"/>
      <c r="F7" s="39"/>
      <c r="G7" s="39"/>
      <c r="H7" s="39"/>
      <c r="I7"/>
      <c r="J7"/>
      <c r="K7"/>
      <c r="L7"/>
      <c r="M7"/>
      <c r="N7"/>
    </row>
    <row r="8" spans="1:17" s="23" customFormat="1" ht="63" customHeight="1">
      <c r="A8" s="88" t="s">
        <v>90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7" ht="37.5" customHeight="1">
      <c r="A9" s="25"/>
      <c r="B9" s="25"/>
      <c r="C9" s="25"/>
      <c r="D9" s="25"/>
      <c r="E9" s="26"/>
      <c r="F9" s="25"/>
      <c r="G9" s="25"/>
      <c r="H9" s="25"/>
      <c r="I9" s="25"/>
      <c r="J9" s="25"/>
      <c r="K9" s="25"/>
      <c r="L9" s="25"/>
      <c r="M9" s="26"/>
      <c r="N9" s="25"/>
    </row>
    <row r="10" spans="1:17" ht="77.25" customHeight="1">
      <c r="A10" s="89" t="s">
        <v>52</v>
      </c>
      <c r="B10" s="89" t="s">
        <v>71</v>
      </c>
      <c r="C10" s="89"/>
      <c r="D10" s="89"/>
      <c r="E10" s="89"/>
      <c r="F10" s="90" t="s">
        <v>2</v>
      </c>
      <c r="G10" s="90"/>
      <c r="H10" s="90"/>
      <c r="I10" s="90"/>
      <c r="J10" s="90"/>
      <c r="K10" s="90"/>
      <c r="L10" s="90"/>
      <c r="M10" s="90"/>
      <c r="N10" s="91" t="s">
        <v>73</v>
      </c>
    </row>
    <row r="11" spans="1:17" ht="69.75" customHeight="1">
      <c r="A11" s="89"/>
      <c r="B11" s="28" t="s">
        <v>4</v>
      </c>
      <c r="C11" s="28" t="s">
        <v>5</v>
      </c>
      <c r="D11" s="28" t="s">
        <v>6</v>
      </c>
      <c r="E11" s="29" t="s">
        <v>53</v>
      </c>
      <c r="F11" s="28" t="s">
        <v>7</v>
      </c>
      <c r="G11" s="28" t="s">
        <v>8</v>
      </c>
      <c r="H11" s="28" t="s">
        <v>9</v>
      </c>
      <c r="I11" s="28" t="s">
        <v>10</v>
      </c>
      <c r="J11" s="28" t="s">
        <v>11</v>
      </c>
      <c r="K11" s="28" t="s">
        <v>12</v>
      </c>
      <c r="L11" s="28" t="s">
        <v>13</v>
      </c>
      <c r="M11" s="29" t="s">
        <v>53</v>
      </c>
      <c r="N11" s="91"/>
    </row>
    <row r="12" spans="1:17" ht="69.75" customHeight="1">
      <c r="A12" s="37" t="s">
        <v>70</v>
      </c>
      <c r="B12" s="31">
        <f t="shared" ref="B12:M12" si="0">SUM(B13:B25)</f>
        <v>25118968.870000001</v>
      </c>
      <c r="C12" s="31">
        <f t="shared" si="0"/>
        <v>51817</v>
      </c>
      <c r="D12" s="31">
        <f t="shared" si="0"/>
        <v>545647.98</v>
      </c>
      <c r="E12" s="31">
        <f t="shared" si="0"/>
        <v>25716433.849999998</v>
      </c>
      <c r="F12" s="31">
        <f t="shared" si="0"/>
        <v>1259487.0000000002</v>
      </c>
      <c r="G12" s="31">
        <f t="shared" si="0"/>
        <v>322443.16000000003</v>
      </c>
      <c r="H12" s="31">
        <f t="shared" si="0"/>
        <v>450815.99000000011</v>
      </c>
      <c r="I12" s="31">
        <f t="shared" si="0"/>
        <v>47020.000000000007</v>
      </c>
      <c r="J12" s="31">
        <f t="shared" si="0"/>
        <v>0</v>
      </c>
      <c r="K12" s="31">
        <f t="shared" si="0"/>
        <v>4167540.129999999</v>
      </c>
      <c r="L12" s="31">
        <f t="shared" si="0"/>
        <v>598259.87</v>
      </c>
      <c r="M12" s="31">
        <f t="shared" si="0"/>
        <v>6845566.1500000004</v>
      </c>
      <c r="N12" s="55">
        <f>SUM(N13:N25)</f>
        <v>32562000</v>
      </c>
      <c r="O12" s="33"/>
      <c r="P12" s="33"/>
    </row>
    <row r="13" spans="1:17" ht="96.75" customHeight="1">
      <c r="A13" s="30" t="s">
        <v>81</v>
      </c>
      <c r="B13" s="31">
        <v>1237421.26</v>
      </c>
      <c r="C13" s="31">
        <v>2190.36</v>
      </c>
      <c r="D13" s="31">
        <v>48523.83</v>
      </c>
      <c r="E13" s="32">
        <v>1288135.4500000002</v>
      </c>
      <c r="F13" s="31">
        <v>58738.65</v>
      </c>
      <c r="G13" s="31">
        <v>24803.32</v>
      </c>
      <c r="H13" s="31">
        <v>34678.160000000003</v>
      </c>
      <c r="I13" s="31">
        <v>2206.39</v>
      </c>
      <c r="J13" s="31">
        <v>0</v>
      </c>
      <c r="K13" s="31">
        <v>320580.01</v>
      </c>
      <c r="L13" s="31">
        <v>46019.99</v>
      </c>
      <c r="M13" s="32">
        <v>487026.52</v>
      </c>
      <c r="N13" s="55">
        <v>1775161.9700000002</v>
      </c>
      <c r="O13" s="33"/>
      <c r="P13" s="33"/>
    </row>
    <row r="14" spans="1:17" ht="102.75" customHeight="1">
      <c r="A14" s="30" t="s">
        <v>82</v>
      </c>
      <c r="B14" s="31">
        <v>2387690</v>
      </c>
      <c r="C14" s="31">
        <v>4236.8500000000004</v>
      </c>
      <c r="D14" s="31">
        <v>47211.26</v>
      </c>
      <c r="E14" s="32">
        <v>2439138.11</v>
      </c>
      <c r="F14" s="31">
        <v>113176.95</v>
      </c>
      <c r="G14" s="31">
        <v>24803.32</v>
      </c>
      <c r="H14" s="31">
        <v>34678.15</v>
      </c>
      <c r="I14" s="31">
        <v>4125.54</v>
      </c>
      <c r="J14" s="31">
        <v>0</v>
      </c>
      <c r="K14" s="31">
        <v>320580.01</v>
      </c>
      <c r="L14" s="31">
        <v>46019.99</v>
      </c>
      <c r="M14" s="32">
        <f>SUM(F14:L14)</f>
        <v>543383.96</v>
      </c>
      <c r="N14" s="55">
        <f>M14+E14</f>
        <v>2982522.07</v>
      </c>
      <c r="O14" s="33"/>
      <c r="P14" s="33"/>
      <c r="Q14" s="33"/>
    </row>
    <row r="15" spans="1:17" ht="81.75" customHeight="1">
      <c r="A15" s="30" t="s">
        <v>83</v>
      </c>
      <c r="B15" s="31">
        <v>2142408</v>
      </c>
      <c r="C15" s="31">
        <v>3164.18</v>
      </c>
      <c r="D15" s="31">
        <v>38201.82</v>
      </c>
      <c r="E15" s="32">
        <v>2183774</v>
      </c>
      <c r="F15" s="31">
        <v>85101.49</v>
      </c>
      <c r="G15" s="31">
        <v>24803.32</v>
      </c>
      <c r="H15" s="31">
        <v>34678.160000000003</v>
      </c>
      <c r="I15" s="31">
        <v>3202.03</v>
      </c>
      <c r="J15" s="31">
        <v>0</v>
      </c>
      <c r="K15" s="31">
        <v>320580.01</v>
      </c>
      <c r="L15" s="31">
        <v>46019.99</v>
      </c>
      <c r="M15" s="32">
        <v>514385</v>
      </c>
      <c r="N15" s="55">
        <v>2698159</v>
      </c>
      <c r="O15" s="33"/>
      <c r="P15" s="33"/>
    </row>
    <row r="16" spans="1:17" ht="153" customHeight="1">
      <c r="A16" s="30" t="s">
        <v>84</v>
      </c>
      <c r="B16" s="31">
        <v>197709.5</v>
      </c>
      <c r="C16" s="31">
        <v>3214.07</v>
      </c>
      <c r="D16" s="31">
        <v>38201.82</v>
      </c>
      <c r="E16" s="32">
        <v>239125.39</v>
      </c>
      <c r="F16" s="31">
        <v>93862.34</v>
      </c>
      <c r="G16" s="31">
        <v>24803.32</v>
      </c>
      <c r="H16" s="31">
        <v>34678.15</v>
      </c>
      <c r="I16" s="31">
        <v>3523.42</v>
      </c>
      <c r="J16" s="31">
        <v>0</v>
      </c>
      <c r="K16" s="31">
        <v>320580.01</v>
      </c>
      <c r="L16" s="31">
        <v>46019.99</v>
      </c>
      <c r="M16" s="32">
        <v>523467.23</v>
      </c>
      <c r="N16" s="55">
        <v>762592.62</v>
      </c>
      <c r="O16" s="33"/>
      <c r="P16" s="33"/>
    </row>
    <row r="17" spans="1:17" s="36" customFormat="1" ht="99.75" customHeight="1">
      <c r="A17" s="30" t="s">
        <v>54</v>
      </c>
      <c r="B17" s="34">
        <v>1322622.51</v>
      </c>
      <c r="C17" s="34">
        <v>3409.89</v>
      </c>
      <c r="D17" s="34">
        <v>37699.99</v>
      </c>
      <c r="E17" s="32">
        <v>1363732.39</v>
      </c>
      <c r="F17" s="34">
        <v>62842.12</v>
      </c>
      <c r="G17" s="34">
        <v>24803.32</v>
      </c>
      <c r="H17" s="34">
        <v>34678.160000000003</v>
      </c>
      <c r="I17" s="31">
        <v>2347.21</v>
      </c>
      <c r="J17" s="34">
        <v>0</v>
      </c>
      <c r="K17" s="34">
        <v>320580.01</v>
      </c>
      <c r="L17" s="34">
        <v>46019.99</v>
      </c>
      <c r="M17" s="32">
        <v>491270.81</v>
      </c>
      <c r="N17" s="55">
        <v>1855003.2</v>
      </c>
      <c r="O17" s="35"/>
      <c r="P17" s="33"/>
      <c r="Q17" s="35"/>
    </row>
    <row r="18" spans="1:17" ht="86.25" customHeight="1">
      <c r="A18" s="30" t="s">
        <v>85</v>
      </c>
      <c r="B18" s="31">
        <v>784096.9</v>
      </c>
      <c r="C18" s="31">
        <v>3542.45</v>
      </c>
      <c r="D18" s="31">
        <v>37699.99</v>
      </c>
      <c r="E18" s="32">
        <v>825339.34</v>
      </c>
      <c r="F18" s="31">
        <v>37264.629999999997</v>
      </c>
      <c r="G18" s="31">
        <v>24803.32</v>
      </c>
      <c r="H18" s="31">
        <v>34678.15</v>
      </c>
      <c r="I18" s="31">
        <v>1362.25</v>
      </c>
      <c r="J18" s="31">
        <v>0</v>
      </c>
      <c r="K18" s="31">
        <v>320580.01</v>
      </c>
      <c r="L18" s="31">
        <v>46019.99</v>
      </c>
      <c r="M18" s="32">
        <v>464708.35</v>
      </c>
      <c r="N18" s="55">
        <v>1290047.69</v>
      </c>
      <c r="O18" s="33"/>
      <c r="P18" s="33"/>
    </row>
    <row r="19" spans="1:17" ht="88.5" customHeight="1">
      <c r="A19" s="30" t="s">
        <v>86</v>
      </c>
      <c r="B19" s="31">
        <v>897078</v>
      </c>
      <c r="C19" s="31">
        <v>1391.29</v>
      </c>
      <c r="D19" s="31">
        <v>38293.050000000003</v>
      </c>
      <c r="E19" s="32">
        <v>936762.34000000008</v>
      </c>
      <c r="F19" s="31">
        <v>42482.52</v>
      </c>
      <c r="G19" s="31">
        <v>24803.32</v>
      </c>
      <c r="H19" s="31">
        <v>34678.15</v>
      </c>
      <c r="I19" s="31">
        <v>1563.56</v>
      </c>
      <c r="J19" s="31">
        <v>0</v>
      </c>
      <c r="K19" s="31">
        <v>320580.01</v>
      </c>
      <c r="L19" s="31">
        <v>46019.99</v>
      </c>
      <c r="M19" s="32">
        <v>470127.55</v>
      </c>
      <c r="N19" s="55">
        <v>1406889.8900000001</v>
      </c>
      <c r="O19" s="33"/>
      <c r="P19" s="33"/>
    </row>
    <row r="20" spans="1:17" ht="135" customHeight="1">
      <c r="A20" s="30" t="s">
        <v>87</v>
      </c>
      <c r="B20" s="31">
        <v>1271988.8999999999</v>
      </c>
      <c r="C20" s="31">
        <v>2615.4899999999998</v>
      </c>
      <c r="D20" s="31">
        <v>38293.07</v>
      </c>
      <c r="E20" s="32">
        <v>1312897.46</v>
      </c>
      <c r="F20" s="31">
        <v>60339.18</v>
      </c>
      <c r="G20" s="31">
        <v>24803.32</v>
      </c>
      <c r="H20" s="31">
        <v>34678.15</v>
      </c>
      <c r="I20" s="31">
        <v>2249.1999999999998</v>
      </c>
      <c r="J20" s="31">
        <v>0</v>
      </c>
      <c r="K20" s="31">
        <v>320580.01</v>
      </c>
      <c r="L20" s="31">
        <v>46019.99</v>
      </c>
      <c r="M20" s="32">
        <v>488669.85</v>
      </c>
      <c r="N20" s="55">
        <v>1801567.31</v>
      </c>
      <c r="O20" s="33"/>
      <c r="P20" s="33"/>
    </row>
    <row r="21" spans="1:17" ht="76.5" customHeight="1">
      <c r="A21" s="37" t="s">
        <v>88</v>
      </c>
      <c r="B21" s="31">
        <v>1247164.1000000001</v>
      </c>
      <c r="C21" s="31">
        <v>2615.52</v>
      </c>
      <c r="D21" s="31">
        <v>37699.980000000003</v>
      </c>
      <c r="E21" s="32">
        <v>1287479.6000000001</v>
      </c>
      <c r="F21" s="31">
        <v>59121.54</v>
      </c>
      <c r="G21" s="31">
        <v>24803.32</v>
      </c>
      <c r="H21" s="31">
        <v>34678.160000000003</v>
      </c>
      <c r="I21" s="31">
        <v>2220.4899999999998</v>
      </c>
      <c r="J21" s="31">
        <v>0</v>
      </c>
      <c r="K21" s="31">
        <v>320580.01</v>
      </c>
      <c r="L21" s="31">
        <v>46019.99</v>
      </c>
      <c r="M21" s="32">
        <v>487423.51</v>
      </c>
      <c r="N21" s="55">
        <v>1774903.11</v>
      </c>
      <c r="O21" s="33"/>
      <c r="P21" s="33"/>
    </row>
    <row r="22" spans="1:17" ht="96" customHeight="1">
      <c r="A22" s="37" t="s">
        <v>89</v>
      </c>
      <c r="B22" s="31">
        <v>5497705.7999999998</v>
      </c>
      <c r="C22" s="31">
        <v>6343.45</v>
      </c>
      <c r="D22" s="31">
        <v>47511.26</v>
      </c>
      <c r="E22" s="32">
        <v>5551560.5099999998</v>
      </c>
      <c r="F22" s="34">
        <v>260756.17</v>
      </c>
      <c r="G22" s="31">
        <v>24803.32</v>
      </c>
      <c r="H22" s="31">
        <v>34678.15</v>
      </c>
      <c r="I22" s="31">
        <v>9843.02</v>
      </c>
      <c r="J22" s="31">
        <v>0</v>
      </c>
      <c r="K22" s="31">
        <v>320580.01</v>
      </c>
      <c r="L22" s="31">
        <v>46019.99</v>
      </c>
      <c r="M22" s="32">
        <v>696680.66</v>
      </c>
      <c r="N22" s="55">
        <v>6248241.1699999999</v>
      </c>
      <c r="O22" s="33"/>
      <c r="P22" s="33"/>
    </row>
    <row r="23" spans="1:17" ht="69" customHeight="1">
      <c r="A23" s="54" t="s">
        <v>55</v>
      </c>
      <c r="B23" s="31">
        <v>2316464.1</v>
      </c>
      <c r="C23" s="31">
        <v>7403.04</v>
      </c>
      <c r="D23" s="31">
        <v>69658.320000000007</v>
      </c>
      <c r="E23" s="32">
        <v>2393525.46</v>
      </c>
      <c r="F23" s="34">
        <v>156402.48000000001</v>
      </c>
      <c r="G23" s="31">
        <v>24803.32</v>
      </c>
      <c r="H23" s="31">
        <v>34678.15</v>
      </c>
      <c r="I23" s="31">
        <v>5777.81</v>
      </c>
      <c r="J23" s="31">
        <v>0</v>
      </c>
      <c r="K23" s="31">
        <v>320580.01</v>
      </c>
      <c r="L23" s="31">
        <v>46019.99</v>
      </c>
      <c r="M23" s="32">
        <v>588261.76</v>
      </c>
      <c r="N23" s="55">
        <v>2981787.2199999997</v>
      </c>
      <c r="O23" s="33"/>
      <c r="P23" s="33"/>
    </row>
    <row r="24" spans="1:17" ht="55.5" customHeight="1">
      <c r="A24" s="37" t="s">
        <v>56</v>
      </c>
      <c r="B24" s="31">
        <v>3297325.8</v>
      </c>
      <c r="C24" s="31">
        <v>7874.74</v>
      </c>
      <c r="D24" s="31">
        <v>42581.45</v>
      </c>
      <c r="E24" s="32">
        <v>3347781.99</v>
      </c>
      <c r="F24" s="31">
        <v>109910.91</v>
      </c>
      <c r="G24" s="31">
        <v>24803.32</v>
      </c>
      <c r="H24" s="31">
        <v>34678.15</v>
      </c>
      <c r="I24" s="31">
        <v>4122.3599999999997</v>
      </c>
      <c r="J24" s="31">
        <v>0</v>
      </c>
      <c r="K24" s="31">
        <v>320580.01</v>
      </c>
      <c r="L24" s="31">
        <v>46019.99</v>
      </c>
      <c r="M24" s="32">
        <v>540114.74</v>
      </c>
      <c r="N24" s="55">
        <v>3887896.7300000004</v>
      </c>
      <c r="O24" s="33"/>
      <c r="P24" s="33"/>
    </row>
    <row r="25" spans="1:17" ht="108.75" customHeight="1">
      <c r="A25" s="37" t="s">
        <v>57</v>
      </c>
      <c r="B25" s="31">
        <v>2519294</v>
      </c>
      <c r="C25" s="31">
        <v>3815.67</v>
      </c>
      <c r="D25" s="31">
        <v>24072.14</v>
      </c>
      <c r="E25" s="32">
        <v>2547181.81</v>
      </c>
      <c r="F25" s="31">
        <v>119488.02</v>
      </c>
      <c r="G25" s="31">
        <v>24803.32</v>
      </c>
      <c r="H25" s="31">
        <v>34678.15</v>
      </c>
      <c r="I25" s="31">
        <v>4476.72</v>
      </c>
      <c r="J25" s="31">
        <v>0</v>
      </c>
      <c r="K25" s="31">
        <v>320580.01</v>
      </c>
      <c r="L25" s="31">
        <v>46019.99</v>
      </c>
      <c r="M25" s="32">
        <v>550046.21</v>
      </c>
      <c r="N25" s="55">
        <v>3097228.02</v>
      </c>
      <c r="O25" s="33"/>
      <c r="P25" s="33"/>
    </row>
    <row r="26" spans="1:17" ht="83.25" customHeight="1">
      <c r="O26" s="33"/>
      <c r="P26" s="33"/>
    </row>
  </sheetData>
  <mergeCells count="7">
    <mergeCell ref="I1:N1"/>
    <mergeCell ref="I2:N2"/>
    <mergeCell ref="A10:A11"/>
    <mergeCell ref="B10:E10"/>
    <mergeCell ref="F10:M10"/>
    <mergeCell ref="N10:N11"/>
    <mergeCell ref="A8:N8"/>
  </mergeCells>
  <printOptions horizontalCentered="1"/>
  <pageMargins left="0" right="0" top="0.74803149606299213" bottom="0.19685039370078741" header="0.31496062992125984" footer="0.31496062992125984"/>
  <pageSetup paperSize="9" scale="56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"/>
  <sheetViews>
    <sheetView view="pageBreakPreview" topLeftCell="E1" zoomScale="82" zoomScaleNormal="100" zoomScaleSheetLayoutView="82" workbookViewId="0">
      <selection activeCell="G20" sqref="G20:G21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16.4257812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</cols>
  <sheetData>
    <row r="1" spans="1:12" ht="18.75">
      <c r="A1" s="2"/>
      <c r="B1" s="3"/>
      <c r="C1" s="3"/>
      <c r="D1" s="3"/>
      <c r="E1" s="3"/>
      <c r="F1" s="3"/>
      <c r="G1" s="77" t="s">
        <v>32</v>
      </c>
      <c r="H1" s="77"/>
      <c r="I1" s="77"/>
      <c r="J1" s="77"/>
      <c r="K1" s="77"/>
      <c r="L1" s="77"/>
    </row>
    <row r="2" spans="1:12" ht="18.75" customHeight="1">
      <c r="A2" s="2"/>
      <c r="B2" s="3"/>
      <c r="C2" s="3"/>
      <c r="D2" s="3"/>
      <c r="E2" s="3"/>
      <c r="F2" s="3"/>
      <c r="G2" s="78" t="s">
        <v>33</v>
      </c>
      <c r="H2" s="78"/>
      <c r="I2" s="78"/>
      <c r="J2" s="78"/>
      <c r="K2" s="78"/>
      <c r="L2" s="78"/>
    </row>
    <row r="3" spans="1:12" ht="18.7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</row>
    <row r="4" spans="1:12" ht="18.75">
      <c r="A4" s="2"/>
      <c r="B4" s="3"/>
      <c r="C4" s="3"/>
      <c r="D4" s="3"/>
      <c r="E4" s="3"/>
      <c r="F4" s="3"/>
      <c r="G4" s="5"/>
      <c r="H4" s="5"/>
      <c r="I4" s="5"/>
      <c r="J4" s="5"/>
      <c r="K4" s="20" t="s">
        <v>34</v>
      </c>
      <c r="L4" s="3"/>
    </row>
    <row r="5" spans="1:12" ht="18.75">
      <c r="A5" s="2"/>
      <c r="B5" s="3"/>
      <c r="C5" s="3"/>
      <c r="D5" s="3"/>
      <c r="E5" s="3"/>
      <c r="F5" s="3"/>
      <c r="G5" s="4"/>
      <c r="H5" s="4"/>
      <c r="I5" s="4"/>
      <c r="J5" s="4"/>
      <c r="K5" s="4"/>
      <c r="L5" s="3"/>
    </row>
    <row r="6" spans="1:12" ht="18.75">
      <c r="A6" s="2"/>
      <c r="B6" s="3"/>
      <c r="C6" s="3"/>
      <c r="D6" s="3"/>
      <c r="E6" s="3"/>
      <c r="F6" s="3"/>
      <c r="G6" s="4" t="s">
        <v>35</v>
      </c>
      <c r="H6" s="5"/>
      <c r="I6" s="5"/>
      <c r="J6" s="4" t="s">
        <v>36</v>
      </c>
      <c r="K6" s="4"/>
      <c r="L6" s="3"/>
    </row>
    <row r="8" spans="1:12" ht="90" customHeight="1">
      <c r="A8" s="88" t="s">
        <v>80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34.5" customHeight="1">
      <c r="A9" s="85" t="s">
        <v>0</v>
      </c>
      <c r="B9" s="85" t="s">
        <v>71</v>
      </c>
      <c r="C9" s="85"/>
      <c r="D9" s="85"/>
      <c r="E9" s="86" t="s">
        <v>38</v>
      </c>
      <c r="F9" s="86"/>
      <c r="G9" s="86"/>
      <c r="H9" s="86"/>
      <c r="I9" s="86"/>
      <c r="J9" s="86"/>
      <c r="K9" s="86"/>
      <c r="L9" s="87" t="s">
        <v>39</v>
      </c>
    </row>
    <row r="10" spans="1:12" ht="203.25" customHeight="1">
      <c r="A10" s="85"/>
      <c r="B10" s="21" t="s">
        <v>40</v>
      </c>
      <c r="C10" s="21" t="s">
        <v>41</v>
      </c>
      <c r="D10" s="21" t="s">
        <v>42</v>
      </c>
      <c r="E10" s="22" t="s">
        <v>43</v>
      </c>
      <c r="F10" s="22" t="s">
        <v>44</v>
      </c>
      <c r="G10" s="22" t="s">
        <v>45</v>
      </c>
      <c r="H10" s="22" t="s">
        <v>46</v>
      </c>
      <c r="I10" s="22" t="s">
        <v>47</v>
      </c>
      <c r="J10" s="22" t="s">
        <v>48</v>
      </c>
      <c r="K10" s="21" t="s">
        <v>49</v>
      </c>
      <c r="L10" s="87"/>
    </row>
    <row r="11" spans="1:12" ht="48" customHeight="1">
      <c r="A11" s="15">
        <v>1</v>
      </c>
      <c r="B11" s="16">
        <v>2</v>
      </c>
      <c r="C11" s="15">
        <v>3</v>
      </c>
      <c r="D11" s="16">
        <v>4</v>
      </c>
      <c r="E11" s="15">
        <v>5</v>
      </c>
      <c r="F11" s="16">
        <v>6</v>
      </c>
      <c r="G11" s="15">
        <v>7</v>
      </c>
      <c r="H11" s="16">
        <v>8</v>
      </c>
      <c r="I11" s="15">
        <v>9</v>
      </c>
      <c r="J11" s="16">
        <v>10</v>
      </c>
      <c r="K11" s="15">
        <v>11</v>
      </c>
      <c r="L11" s="10" t="s">
        <v>51</v>
      </c>
    </row>
    <row r="12" spans="1:12" ht="57" customHeight="1">
      <c r="A12" s="18" t="s">
        <v>58</v>
      </c>
      <c r="B12" s="14">
        <v>1784100</v>
      </c>
      <c r="C12" s="14">
        <v>50000</v>
      </c>
      <c r="D12" s="14">
        <v>1800</v>
      </c>
      <c r="E12" s="14">
        <v>21000</v>
      </c>
      <c r="F12" s="14">
        <v>0</v>
      </c>
      <c r="G12" s="14">
        <v>0</v>
      </c>
      <c r="H12" s="14">
        <v>20970</v>
      </c>
      <c r="I12" s="14">
        <v>48000</v>
      </c>
      <c r="J12" s="14">
        <v>0</v>
      </c>
      <c r="K12" s="14">
        <v>50130</v>
      </c>
      <c r="L12" s="17">
        <v>1976000</v>
      </c>
    </row>
    <row r="13" spans="1:12" ht="15.75">
      <c r="B13" s="14"/>
      <c r="C13" s="14"/>
      <c r="D13" s="14"/>
      <c r="E13" s="14"/>
      <c r="F13" s="14"/>
      <c r="G13" s="14"/>
      <c r="H13" s="14"/>
      <c r="I13" s="14"/>
      <c r="K13" s="1"/>
      <c r="L13" s="1"/>
    </row>
  </sheetData>
  <mergeCells count="7">
    <mergeCell ref="G1:L1"/>
    <mergeCell ref="G2:L2"/>
    <mergeCell ref="A8:L8"/>
    <mergeCell ref="A9:A10"/>
    <mergeCell ref="B9:D9"/>
    <mergeCell ref="E9:K9"/>
    <mergeCell ref="L9:L10"/>
  </mergeCells>
  <pageMargins left="0.2" right="0.19" top="0.47" bottom="0.74803149606299213" header="0.21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view="pageBreakPreview" zoomScale="82" zoomScaleNormal="100" zoomScaleSheetLayoutView="82" workbookViewId="0">
      <selection activeCell="I15" sqref="I15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16.4257812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</cols>
  <sheetData>
    <row r="1" spans="1:13" ht="18.75">
      <c r="A1" s="2"/>
      <c r="B1" s="3"/>
      <c r="C1" s="3"/>
      <c r="D1" s="3"/>
      <c r="E1" s="3"/>
      <c r="F1" s="3"/>
      <c r="G1" s="77" t="s">
        <v>32</v>
      </c>
      <c r="H1" s="77"/>
      <c r="I1" s="77"/>
      <c r="J1" s="77"/>
      <c r="K1" s="77"/>
      <c r="L1" s="77"/>
    </row>
    <row r="2" spans="1:13" ht="18.75" customHeight="1">
      <c r="A2" s="2"/>
      <c r="B2" s="3"/>
      <c r="C2" s="3"/>
      <c r="D2" s="3"/>
      <c r="E2" s="3"/>
      <c r="F2" s="3"/>
      <c r="G2" s="78" t="s">
        <v>33</v>
      </c>
      <c r="H2" s="78"/>
      <c r="I2" s="78"/>
      <c r="J2" s="78"/>
      <c r="K2" s="78"/>
      <c r="L2" s="78"/>
    </row>
    <row r="3" spans="1:13" ht="18.7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</row>
    <row r="4" spans="1:13" ht="18.75">
      <c r="A4" s="2"/>
      <c r="B4" s="3"/>
      <c r="C4" s="3"/>
      <c r="D4" s="3"/>
      <c r="E4" s="3"/>
      <c r="F4" s="3"/>
      <c r="G4" s="5"/>
      <c r="H4" s="5"/>
      <c r="I4" s="5"/>
      <c r="J4" s="5"/>
      <c r="K4" s="20" t="s">
        <v>34</v>
      </c>
      <c r="L4" s="3"/>
    </row>
    <row r="5" spans="1:13" ht="18.75">
      <c r="A5" s="2"/>
      <c r="B5" s="3"/>
      <c r="C5" s="3"/>
      <c r="D5" s="3"/>
      <c r="E5" s="3"/>
      <c r="F5" s="3"/>
      <c r="G5" s="4"/>
      <c r="H5" s="4"/>
      <c r="I5" s="4"/>
      <c r="J5" s="4"/>
      <c r="K5" s="4"/>
      <c r="L5" s="3"/>
    </row>
    <row r="6" spans="1:13" ht="18.75">
      <c r="A6" s="2"/>
      <c r="B6" s="3"/>
      <c r="C6" s="3"/>
      <c r="D6" s="3"/>
      <c r="E6" s="3"/>
      <c r="F6" s="3"/>
      <c r="G6" s="4" t="s">
        <v>35</v>
      </c>
      <c r="H6" s="5"/>
      <c r="I6" s="5"/>
      <c r="J6" s="4" t="s">
        <v>36</v>
      </c>
      <c r="K6" s="4"/>
      <c r="L6" s="3"/>
    </row>
    <row r="8" spans="1:13" ht="90" customHeight="1">
      <c r="A8" s="88" t="s">
        <v>74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7"/>
    </row>
    <row r="9" spans="1:13" ht="34.5" customHeight="1">
      <c r="A9" s="85" t="s">
        <v>0</v>
      </c>
      <c r="B9" s="85" t="s">
        <v>71</v>
      </c>
      <c r="C9" s="85"/>
      <c r="D9" s="85"/>
      <c r="E9" s="86" t="s">
        <v>38</v>
      </c>
      <c r="F9" s="86"/>
      <c r="G9" s="86"/>
      <c r="H9" s="86"/>
      <c r="I9" s="86"/>
      <c r="J9" s="86"/>
      <c r="K9" s="86"/>
      <c r="L9" s="87" t="s">
        <v>39</v>
      </c>
    </row>
    <row r="10" spans="1:13" ht="203.25" customHeight="1">
      <c r="A10" s="85"/>
      <c r="B10" s="21" t="s">
        <v>40</v>
      </c>
      <c r="C10" s="21" t="s">
        <v>41</v>
      </c>
      <c r="D10" s="21" t="s">
        <v>42</v>
      </c>
      <c r="E10" s="22" t="s">
        <v>43</v>
      </c>
      <c r="F10" s="22" t="s">
        <v>44</v>
      </c>
      <c r="G10" s="22" t="s">
        <v>45</v>
      </c>
      <c r="H10" s="22" t="s">
        <v>46</v>
      </c>
      <c r="I10" s="22" t="s">
        <v>47</v>
      </c>
      <c r="J10" s="22" t="s">
        <v>48</v>
      </c>
      <c r="K10" s="21" t="s">
        <v>49</v>
      </c>
      <c r="L10" s="87"/>
    </row>
    <row r="11" spans="1:13" ht="48" customHeight="1">
      <c r="A11" s="15">
        <v>1</v>
      </c>
      <c r="B11" s="16">
        <v>2</v>
      </c>
      <c r="C11" s="15">
        <v>3</v>
      </c>
      <c r="D11" s="16">
        <v>4</v>
      </c>
      <c r="E11" s="15">
        <v>5</v>
      </c>
      <c r="F11" s="16">
        <v>6</v>
      </c>
      <c r="G11" s="15">
        <v>7</v>
      </c>
      <c r="H11" s="16">
        <v>8</v>
      </c>
      <c r="I11" s="15">
        <v>9</v>
      </c>
      <c r="J11" s="16">
        <v>10</v>
      </c>
      <c r="K11" s="15">
        <v>11</v>
      </c>
      <c r="L11" s="10" t="s">
        <v>51</v>
      </c>
    </row>
    <row r="12" spans="1:13" ht="57" customHeight="1">
      <c r="A12" s="18" t="s">
        <v>58</v>
      </c>
      <c r="B12" s="14">
        <v>240100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7">
        <f>SUM(B12:K12)</f>
        <v>240100</v>
      </c>
    </row>
  </sheetData>
  <mergeCells count="7">
    <mergeCell ref="G1:L1"/>
    <mergeCell ref="G2:L2"/>
    <mergeCell ref="A8:L8"/>
    <mergeCell ref="A9:A10"/>
    <mergeCell ref="B9:D9"/>
    <mergeCell ref="E9:K9"/>
    <mergeCell ref="L9:L10"/>
  </mergeCells>
  <pageMargins left="0.2" right="0.19" top="0.47" bottom="0.74803149606299213" header="0.21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view="pageBreakPreview" zoomScale="60" zoomScaleNormal="70" workbookViewId="0">
      <pane xSplit="1" ySplit="12" topLeftCell="B22" activePane="bottomRight" state="frozen"/>
      <selection activeCell="E34" sqref="E34"/>
      <selection pane="topRight" activeCell="E34" sqref="E34"/>
      <selection pane="bottomLeft" activeCell="E34" sqref="E34"/>
      <selection pane="bottomRight" activeCell="M1" sqref="M1:T1048576"/>
    </sheetView>
  </sheetViews>
  <sheetFormatPr defaultColWidth="9.140625" defaultRowHeight="14.25"/>
  <cols>
    <col min="1" max="1" width="69.85546875" style="48" customWidth="1"/>
    <col min="2" max="2" width="16.85546875" style="49" customWidth="1"/>
    <col min="3" max="3" width="17" style="49" customWidth="1"/>
    <col min="4" max="4" width="20.7109375" style="49" customWidth="1"/>
    <col min="5" max="6" width="15.140625" style="49" customWidth="1"/>
    <col min="7" max="7" width="13.140625" style="49" customWidth="1"/>
    <col min="8" max="8" width="15.42578125" style="49" customWidth="1"/>
    <col min="9" max="9" width="10.28515625" style="49" customWidth="1"/>
    <col min="10" max="10" width="16.7109375" style="49" customWidth="1"/>
    <col min="11" max="11" width="15.7109375" style="49" customWidth="1"/>
    <col min="12" max="12" width="18.28515625" style="49" customWidth="1"/>
    <col min="13" max="16384" width="9.140625" style="49"/>
  </cols>
  <sheetData>
    <row r="1" spans="1:12" s="45" customFormat="1" ht="18.75">
      <c r="A1" s="44"/>
      <c r="B1" s="43"/>
      <c r="C1" s="43"/>
      <c r="D1" s="43"/>
      <c r="E1" s="43"/>
      <c r="F1" s="43"/>
      <c r="G1" s="92" t="s">
        <v>32</v>
      </c>
      <c r="H1" s="92"/>
      <c r="I1" s="92"/>
      <c r="J1" s="92"/>
      <c r="K1" s="92"/>
      <c r="L1" s="92"/>
    </row>
    <row r="2" spans="1:12" s="45" customFormat="1" ht="18.75" customHeight="1">
      <c r="A2" s="44"/>
      <c r="B2" s="43"/>
      <c r="C2" s="43"/>
      <c r="D2" s="43"/>
      <c r="E2" s="43"/>
      <c r="F2" s="43"/>
      <c r="G2" s="93" t="s">
        <v>33</v>
      </c>
      <c r="H2" s="93"/>
      <c r="I2" s="93"/>
      <c r="J2" s="93"/>
      <c r="K2" s="93"/>
      <c r="L2" s="93"/>
    </row>
    <row r="3" spans="1:12" s="45" customFormat="1" ht="18.75">
      <c r="A3" s="44"/>
      <c r="B3" s="43"/>
      <c r="C3" s="43"/>
      <c r="D3" s="43"/>
      <c r="E3" s="43"/>
      <c r="F3" s="43"/>
      <c r="G3" s="46"/>
      <c r="H3" s="46"/>
      <c r="I3" s="46"/>
      <c r="J3" s="46"/>
      <c r="K3" s="46"/>
      <c r="L3" s="43"/>
    </row>
    <row r="4" spans="1:12" s="45" customFormat="1" ht="18.75">
      <c r="A4" s="44"/>
      <c r="B4" s="43"/>
      <c r="C4" s="43"/>
      <c r="D4" s="43"/>
      <c r="E4" s="43"/>
      <c r="F4" s="43"/>
      <c r="G4" s="47"/>
      <c r="H4" s="47"/>
      <c r="I4" s="47"/>
      <c r="J4" s="47"/>
      <c r="K4" s="68" t="s">
        <v>34</v>
      </c>
      <c r="L4" s="43"/>
    </row>
    <row r="5" spans="1:12" s="45" customFormat="1" ht="18.75">
      <c r="A5" s="44"/>
      <c r="B5" s="43"/>
      <c r="C5" s="43"/>
      <c r="D5" s="43"/>
      <c r="E5" s="43"/>
      <c r="F5" s="43"/>
      <c r="G5" s="46"/>
      <c r="H5" s="46"/>
      <c r="I5" s="46"/>
      <c r="J5" s="46"/>
      <c r="K5" s="46"/>
      <c r="L5" s="43"/>
    </row>
    <row r="6" spans="1:12" s="45" customFormat="1" ht="18.75">
      <c r="A6" s="44"/>
      <c r="B6" s="43"/>
      <c r="C6" s="43"/>
      <c r="D6" s="43"/>
      <c r="E6" s="43"/>
      <c r="F6" s="43"/>
      <c r="G6" s="46" t="s">
        <v>35</v>
      </c>
      <c r="H6" s="47"/>
      <c r="I6" s="47"/>
      <c r="J6" s="46" t="s">
        <v>36</v>
      </c>
      <c r="K6" s="46"/>
      <c r="L6" s="43"/>
    </row>
    <row r="8" spans="1:12" s="43" customFormat="1" ht="41.25" customHeight="1">
      <c r="A8" s="94" t="s">
        <v>108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s="43" customFormat="1" ht="15">
      <c r="A9" s="44"/>
    </row>
    <row r="10" spans="1:12" s="44" customFormat="1" ht="50.25" customHeight="1">
      <c r="A10" s="95" t="s">
        <v>59</v>
      </c>
      <c r="B10" s="95" t="s">
        <v>71</v>
      </c>
      <c r="C10" s="95"/>
      <c r="D10" s="95"/>
      <c r="E10" s="95" t="s">
        <v>2</v>
      </c>
      <c r="F10" s="95"/>
      <c r="G10" s="95"/>
      <c r="H10" s="95"/>
      <c r="I10" s="95"/>
      <c r="J10" s="95"/>
      <c r="K10" s="95"/>
      <c r="L10" s="96" t="s">
        <v>3</v>
      </c>
    </row>
    <row r="11" spans="1:12" s="43" customFormat="1" ht="147.75" customHeight="1">
      <c r="A11" s="95"/>
      <c r="B11" s="50" t="s">
        <v>60</v>
      </c>
      <c r="C11" s="50" t="s">
        <v>61</v>
      </c>
      <c r="D11" s="50" t="s">
        <v>62</v>
      </c>
      <c r="E11" s="50" t="s">
        <v>63</v>
      </c>
      <c r="F11" s="50" t="s">
        <v>64</v>
      </c>
      <c r="G11" s="50" t="s">
        <v>65</v>
      </c>
      <c r="H11" s="50" t="s">
        <v>66</v>
      </c>
      <c r="I11" s="50" t="s">
        <v>67</v>
      </c>
      <c r="J11" s="50" t="s">
        <v>68</v>
      </c>
      <c r="K11" s="50" t="s">
        <v>69</v>
      </c>
      <c r="L11" s="96"/>
    </row>
    <row r="12" spans="1:12" s="43" customFormat="1" ht="28.5" customHeight="1">
      <c r="A12" s="95"/>
      <c r="B12" s="53" t="s">
        <v>4</v>
      </c>
      <c r="C12" s="53" t="s">
        <v>5</v>
      </c>
      <c r="D12" s="69" t="s">
        <v>6</v>
      </c>
      <c r="E12" s="69" t="s">
        <v>7</v>
      </c>
      <c r="F12" s="69" t="s">
        <v>8</v>
      </c>
      <c r="G12" s="69" t="s">
        <v>9</v>
      </c>
      <c r="H12" s="69" t="s">
        <v>10</v>
      </c>
      <c r="I12" s="69" t="s">
        <v>11</v>
      </c>
      <c r="J12" s="53" t="s">
        <v>12</v>
      </c>
      <c r="K12" s="69" t="s">
        <v>13</v>
      </c>
      <c r="L12" s="96"/>
    </row>
    <row r="13" spans="1:12" s="67" customFormat="1" ht="30.75" customHeight="1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2" t="s">
        <v>51</v>
      </c>
    </row>
    <row r="14" spans="1:12" s="67" customFormat="1" ht="42.75" customHeight="1">
      <c r="A14" s="42" t="s">
        <v>92</v>
      </c>
      <c r="B14" s="40">
        <v>2221336.79</v>
      </c>
      <c r="C14" s="40">
        <v>54932.58</v>
      </c>
      <c r="D14" s="40">
        <v>100018.63</v>
      </c>
      <c r="E14" s="40">
        <v>68779.539999999994</v>
      </c>
      <c r="F14" s="40">
        <v>18584.09</v>
      </c>
      <c r="G14" s="40">
        <v>0</v>
      </c>
      <c r="H14" s="40">
        <v>4560</v>
      </c>
      <c r="I14" s="40">
        <v>0</v>
      </c>
      <c r="J14" s="40">
        <v>363788.37</v>
      </c>
      <c r="K14" s="40">
        <v>0</v>
      </c>
      <c r="L14" s="41">
        <v>2832000</v>
      </c>
    </row>
    <row r="15" spans="1:12" s="67" customFormat="1" ht="60.75" customHeight="1">
      <c r="A15" s="42" t="s">
        <v>94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s="67" customFormat="1" ht="60.75" customHeight="1">
      <c r="A16" s="63" t="s">
        <v>95</v>
      </c>
      <c r="B16" s="40">
        <v>47406.95</v>
      </c>
      <c r="C16" s="40">
        <v>319.19</v>
      </c>
      <c r="D16" s="40">
        <v>1097.56</v>
      </c>
      <c r="E16" s="40">
        <v>609.76</v>
      </c>
      <c r="F16" s="40">
        <v>0</v>
      </c>
      <c r="G16" s="40">
        <v>0</v>
      </c>
      <c r="H16" s="40">
        <v>9344.59</v>
      </c>
      <c r="I16" s="40">
        <v>0</v>
      </c>
      <c r="J16" s="40">
        <v>0</v>
      </c>
      <c r="K16" s="40">
        <v>0</v>
      </c>
      <c r="L16" s="41">
        <v>58778.05</v>
      </c>
    </row>
    <row r="17" spans="1:12" s="67" customFormat="1" ht="78.75" customHeight="1">
      <c r="A17" s="64" t="s">
        <v>96</v>
      </c>
      <c r="B17" s="40">
        <v>445283.4</v>
      </c>
      <c r="C17" s="40">
        <v>0</v>
      </c>
      <c r="D17" s="40">
        <v>222416.6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1">
        <v>667700</v>
      </c>
    </row>
    <row r="18" spans="1:12" s="67" customFormat="1" ht="119.25">
      <c r="A18" s="42" t="s">
        <v>97</v>
      </c>
      <c r="B18" s="40">
        <v>749.48</v>
      </c>
      <c r="C18" s="40">
        <v>0</v>
      </c>
      <c r="D18" s="40">
        <v>1808.05</v>
      </c>
      <c r="E18" s="40">
        <v>15.75</v>
      </c>
      <c r="F18" s="40">
        <v>0</v>
      </c>
      <c r="G18" s="40">
        <v>0</v>
      </c>
      <c r="H18" s="40">
        <v>1.27</v>
      </c>
      <c r="I18" s="40">
        <v>0</v>
      </c>
      <c r="J18" s="40">
        <v>0</v>
      </c>
      <c r="K18" s="40">
        <v>0</v>
      </c>
      <c r="L18" s="41">
        <v>2574.5499999999997</v>
      </c>
    </row>
    <row r="19" spans="1:12" s="67" customFormat="1" ht="119.25">
      <c r="A19" s="42" t="s">
        <v>98</v>
      </c>
      <c r="B19" s="40">
        <v>614463.82999999996</v>
      </c>
      <c r="C19" s="40">
        <v>0</v>
      </c>
      <c r="D19" s="40">
        <v>8000000</v>
      </c>
      <c r="E19" s="40">
        <v>7036.37</v>
      </c>
      <c r="F19" s="40">
        <v>0</v>
      </c>
      <c r="G19" s="40">
        <v>0</v>
      </c>
      <c r="H19" s="40">
        <v>32199.8</v>
      </c>
      <c r="I19" s="40">
        <v>0</v>
      </c>
      <c r="J19" s="40">
        <v>0</v>
      </c>
      <c r="K19" s="40">
        <v>0</v>
      </c>
      <c r="L19" s="41">
        <v>8653700</v>
      </c>
    </row>
    <row r="20" spans="1:12" s="67" customFormat="1" ht="18.75">
      <c r="A20" s="42" t="s">
        <v>91</v>
      </c>
      <c r="B20" s="40">
        <v>17498.330000000002</v>
      </c>
      <c r="C20" s="40">
        <v>1618.33</v>
      </c>
      <c r="D20" s="40">
        <v>666.67</v>
      </c>
      <c r="E20" s="40">
        <v>333.33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1">
        <v>20116.660000000003</v>
      </c>
    </row>
    <row r="21" spans="1:12" s="67" customFormat="1" ht="123.75" customHeight="1">
      <c r="A21" s="42" t="s">
        <v>93</v>
      </c>
      <c r="B21" s="40">
        <v>4400</v>
      </c>
      <c r="C21" s="40">
        <v>0</v>
      </c>
      <c r="D21" s="40">
        <v>1304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1">
        <v>5704</v>
      </c>
    </row>
    <row r="22" spans="1:12" s="43" customFormat="1" ht="37.5">
      <c r="A22" s="72" t="s">
        <v>99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s="43" customFormat="1" ht="38.25">
      <c r="A23" s="73" t="s">
        <v>100</v>
      </c>
      <c r="B23" s="40">
        <v>2781222.82</v>
      </c>
      <c r="C23" s="40">
        <v>339506.12</v>
      </c>
      <c r="D23" s="40">
        <v>204271.06</v>
      </c>
      <c r="E23" s="40">
        <v>70000</v>
      </c>
      <c r="F23" s="40">
        <v>0</v>
      </c>
      <c r="G23" s="40">
        <v>0</v>
      </c>
      <c r="H23" s="40">
        <v>105000</v>
      </c>
      <c r="I23" s="40">
        <v>0</v>
      </c>
      <c r="J23" s="40">
        <v>0</v>
      </c>
      <c r="K23" s="40">
        <v>0</v>
      </c>
      <c r="L23" s="41">
        <v>3500000</v>
      </c>
    </row>
    <row r="24" spans="1:12" s="43" customFormat="1" ht="38.25">
      <c r="A24" s="73" t="s">
        <v>101</v>
      </c>
      <c r="B24" s="40">
        <v>453199.73</v>
      </c>
      <c r="C24" s="40">
        <v>0</v>
      </c>
      <c r="D24" s="40">
        <v>4500000</v>
      </c>
      <c r="E24" s="40">
        <v>43380.27</v>
      </c>
      <c r="F24" s="40">
        <v>0</v>
      </c>
      <c r="G24" s="40">
        <v>0</v>
      </c>
      <c r="H24" s="40">
        <v>3420</v>
      </c>
      <c r="I24" s="40">
        <v>0</v>
      </c>
      <c r="J24" s="40">
        <v>0</v>
      </c>
      <c r="K24" s="40">
        <v>0</v>
      </c>
      <c r="L24" s="41">
        <v>5000000</v>
      </c>
    </row>
    <row r="25" spans="1:12" s="43" customFormat="1" ht="38.25">
      <c r="A25" s="73" t="s">
        <v>102</v>
      </c>
      <c r="B25" s="40">
        <v>60891.99</v>
      </c>
      <c r="C25" s="40">
        <v>1436.7</v>
      </c>
      <c r="D25" s="40">
        <v>0</v>
      </c>
      <c r="E25" s="40">
        <v>0</v>
      </c>
      <c r="F25" s="40">
        <v>0</v>
      </c>
      <c r="G25" s="40">
        <v>0</v>
      </c>
      <c r="H25" s="40">
        <v>1835.68</v>
      </c>
      <c r="I25" s="40">
        <v>0</v>
      </c>
      <c r="J25" s="40">
        <v>0</v>
      </c>
      <c r="K25" s="40">
        <v>0</v>
      </c>
      <c r="L25" s="41">
        <v>64164.369999999995</v>
      </c>
    </row>
    <row r="26" spans="1:12" s="43" customFormat="1" ht="73.5" customHeight="1">
      <c r="A26" s="72" t="s">
        <v>106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1:12" s="43" customFormat="1" ht="73.5" customHeight="1">
      <c r="A27" s="97" t="s">
        <v>103</v>
      </c>
      <c r="B27" s="99">
        <v>9318646.6699999999</v>
      </c>
      <c r="C27" s="99">
        <v>204353.93</v>
      </c>
      <c r="D27" s="99">
        <v>32400566.829999998</v>
      </c>
      <c r="E27" s="99">
        <v>162075.04999999999</v>
      </c>
      <c r="F27" s="99">
        <v>281197.52</v>
      </c>
      <c r="G27" s="99">
        <v>0</v>
      </c>
      <c r="H27" s="99">
        <v>2633160</v>
      </c>
      <c r="I27" s="99">
        <v>0</v>
      </c>
      <c r="J27" s="99">
        <v>0</v>
      </c>
      <c r="K27" s="99">
        <v>0</v>
      </c>
      <c r="L27" s="101">
        <v>45000000</v>
      </c>
    </row>
    <row r="28" spans="1:12" ht="409.6" customHeight="1">
      <c r="A28" s="98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2"/>
    </row>
    <row r="29" spans="1:12" ht="51">
      <c r="A29" s="73" t="s">
        <v>104</v>
      </c>
      <c r="B29" s="40">
        <v>2063600</v>
      </c>
      <c r="C29" s="40">
        <v>7186.08</v>
      </c>
      <c r="D29" s="40">
        <v>291814.34000000003</v>
      </c>
      <c r="E29" s="40">
        <v>4999.58</v>
      </c>
      <c r="F29" s="40">
        <v>0</v>
      </c>
      <c r="G29" s="40">
        <v>0</v>
      </c>
      <c r="H29" s="40">
        <v>9000</v>
      </c>
      <c r="I29" s="40">
        <v>0</v>
      </c>
      <c r="J29" s="40">
        <v>0</v>
      </c>
      <c r="K29" s="40">
        <v>0</v>
      </c>
      <c r="L29" s="41">
        <f>SUM(B29:K29)</f>
        <v>2376600</v>
      </c>
    </row>
    <row r="30" spans="1:12" ht="63.75">
      <c r="A30" s="73" t="s">
        <v>105</v>
      </c>
      <c r="B30" s="40">
        <v>2361553.9300000002</v>
      </c>
      <c r="C30" s="40">
        <v>347380.51</v>
      </c>
      <c r="D30" s="40">
        <v>266983.38</v>
      </c>
      <c r="E30" s="40">
        <v>645085.85</v>
      </c>
      <c r="F30" s="40">
        <v>200000</v>
      </c>
      <c r="G30" s="40">
        <v>0</v>
      </c>
      <c r="H30" s="40">
        <v>178996.33</v>
      </c>
      <c r="I30" s="40">
        <v>0</v>
      </c>
      <c r="J30" s="40">
        <v>0</v>
      </c>
      <c r="K30" s="40">
        <v>0</v>
      </c>
      <c r="L30" s="41">
        <v>4000000.0000000005</v>
      </c>
    </row>
    <row r="32" spans="1:12">
      <c r="L32" s="62"/>
    </row>
  </sheetData>
  <mergeCells count="19">
    <mergeCell ref="K27:K28"/>
    <mergeCell ref="L27:L28"/>
    <mergeCell ref="F27:F28"/>
    <mergeCell ref="G27:G28"/>
    <mergeCell ref="H27:H28"/>
    <mergeCell ref="I27:I28"/>
    <mergeCell ref="J27:J28"/>
    <mergeCell ref="A27:A28"/>
    <mergeCell ref="B27:B28"/>
    <mergeCell ref="C27:C28"/>
    <mergeCell ref="D27:D28"/>
    <mergeCell ref="E27:E28"/>
    <mergeCell ref="G1:L1"/>
    <mergeCell ref="G2:L2"/>
    <mergeCell ref="A8:L8"/>
    <mergeCell ref="A10:A12"/>
    <mergeCell ref="B10:D10"/>
    <mergeCell ref="E10:K10"/>
    <mergeCell ref="L10:L12"/>
  </mergeCells>
  <pageMargins left="0" right="0" top="0.59055118110236227" bottom="0.59055118110236227" header="0.31496062992125984" footer="0.31496062992125984"/>
  <pageSetup paperSize="9" scale="59" orientation="landscape" r:id="rId1"/>
  <headerFooter differentFirst="1">
    <oddHeader>&amp;C&amp;P</oddHeader>
  </headerFooter>
  <rowBreaks count="1" manualBreakCount="1">
    <brk id="2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"/>
  <sheetViews>
    <sheetView view="pageBreakPreview" zoomScale="90" zoomScaleNormal="100" zoomScaleSheetLayoutView="90" workbookViewId="0">
      <selection activeCell="K20" sqref="K20"/>
    </sheetView>
  </sheetViews>
  <sheetFormatPr defaultRowHeight="15"/>
  <cols>
    <col min="1" max="1" width="69.85546875" customWidth="1"/>
    <col min="2" max="2" width="16.85546875" customWidth="1"/>
    <col min="3" max="3" width="17" customWidth="1"/>
    <col min="4" max="4" width="20.7109375" customWidth="1"/>
    <col min="5" max="6" width="15.140625" customWidth="1"/>
    <col min="7" max="7" width="13.140625" customWidth="1"/>
    <col min="8" max="8" width="15.42578125" customWidth="1"/>
    <col min="9" max="9" width="10.28515625" customWidth="1"/>
    <col min="10" max="10" width="16.7109375" customWidth="1"/>
    <col min="11" max="11" width="15.7109375" customWidth="1"/>
    <col min="12" max="12" width="19" customWidth="1"/>
  </cols>
  <sheetData>
    <row r="1" spans="1:12" ht="18.75">
      <c r="A1" s="44"/>
      <c r="B1" s="43"/>
      <c r="C1" s="43"/>
      <c r="D1" s="43"/>
      <c r="E1" s="43"/>
      <c r="F1" s="43"/>
      <c r="G1" s="92" t="s">
        <v>32</v>
      </c>
      <c r="H1" s="92"/>
      <c r="I1" s="92"/>
      <c r="J1" s="92"/>
      <c r="K1" s="92"/>
      <c r="L1" s="92"/>
    </row>
    <row r="2" spans="1:12" ht="18.75">
      <c r="A2" s="44"/>
      <c r="B2" s="43"/>
      <c r="C2" s="43"/>
      <c r="D2" s="43"/>
      <c r="E2" s="43"/>
      <c r="F2" s="43"/>
      <c r="G2" s="93" t="s">
        <v>33</v>
      </c>
      <c r="H2" s="93"/>
      <c r="I2" s="93"/>
      <c r="J2" s="93"/>
      <c r="K2" s="93"/>
      <c r="L2" s="93"/>
    </row>
    <row r="3" spans="1:12" ht="18.75">
      <c r="A3" s="44"/>
      <c r="B3" s="43"/>
      <c r="C3" s="43"/>
      <c r="D3" s="43"/>
      <c r="E3" s="43"/>
      <c r="F3" s="43"/>
      <c r="G3" s="46"/>
      <c r="H3" s="46"/>
      <c r="I3" s="46"/>
      <c r="J3" s="46"/>
      <c r="K3" s="46"/>
      <c r="L3" s="43"/>
    </row>
    <row r="4" spans="1:12" ht="18.75">
      <c r="A4" s="44"/>
      <c r="B4" s="43"/>
      <c r="C4" s="43"/>
      <c r="D4" s="43"/>
      <c r="E4" s="43"/>
      <c r="F4" s="43"/>
      <c r="G4" s="47"/>
      <c r="H4" s="47"/>
      <c r="I4" s="47"/>
      <c r="J4" s="47"/>
      <c r="K4" s="65" t="s">
        <v>34</v>
      </c>
      <c r="L4" s="43"/>
    </row>
    <row r="5" spans="1:12" ht="18.75">
      <c r="A5" s="44"/>
      <c r="B5" s="43"/>
      <c r="C5" s="43"/>
      <c r="D5" s="43"/>
      <c r="E5" s="43"/>
      <c r="F5" s="43"/>
      <c r="G5" s="46"/>
      <c r="H5" s="46"/>
      <c r="I5" s="46"/>
      <c r="J5" s="46"/>
      <c r="K5" s="46"/>
      <c r="L5" s="43"/>
    </row>
    <row r="6" spans="1:12" ht="18.75">
      <c r="A6" s="44"/>
      <c r="B6" s="43"/>
      <c r="C6" s="43"/>
      <c r="D6" s="43"/>
      <c r="E6" s="43"/>
      <c r="F6" s="43"/>
      <c r="G6" s="46" t="s">
        <v>35</v>
      </c>
      <c r="H6" s="47"/>
      <c r="I6" s="47"/>
      <c r="J6" s="46" t="s">
        <v>36</v>
      </c>
      <c r="K6" s="46"/>
      <c r="L6" s="43"/>
    </row>
    <row r="7" spans="1:12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49.5" customHeight="1">
      <c r="A8" s="94" t="s">
        <v>109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>
      <c r="A9" s="4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46.5" customHeight="1">
      <c r="A10" s="95" t="s">
        <v>59</v>
      </c>
      <c r="B10" s="95" t="s">
        <v>71</v>
      </c>
      <c r="C10" s="95"/>
      <c r="D10" s="95"/>
      <c r="E10" s="95" t="s">
        <v>2</v>
      </c>
      <c r="F10" s="95"/>
      <c r="G10" s="95"/>
      <c r="H10" s="95"/>
      <c r="I10" s="95"/>
      <c r="J10" s="95"/>
      <c r="K10" s="95"/>
      <c r="L10" s="96" t="s">
        <v>3</v>
      </c>
    </row>
    <row r="11" spans="1:12" ht="198.75" customHeight="1">
      <c r="A11" s="95"/>
      <c r="B11" s="50" t="s">
        <v>60</v>
      </c>
      <c r="C11" s="50" t="s">
        <v>61</v>
      </c>
      <c r="D11" s="50" t="s">
        <v>62</v>
      </c>
      <c r="E11" s="50" t="s">
        <v>63</v>
      </c>
      <c r="F11" s="50" t="s">
        <v>64</v>
      </c>
      <c r="G11" s="50" t="s">
        <v>65</v>
      </c>
      <c r="H11" s="50" t="s">
        <v>66</v>
      </c>
      <c r="I11" s="50" t="s">
        <v>67</v>
      </c>
      <c r="J11" s="50" t="s">
        <v>68</v>
      </c>
      <c r="K11" s="50" t="s">
        <v>69</v>
      </c>
      <c r="L11" s="96"/>
    </row>
    <row r="12" spans="1:12" ht="15.75">
      <c r="A12" s="95"/>
      <c r="B12" s="53" t="s">
        <v>4</v>
      </c>
      <c r="C12" s="53" t="s">
        <v>5</v>
      </c>
      <c r="D12" s="66" t="s">
        <v>6</v>
      </c>
      <c r="E12" s="66" t="s">
        <v>7</v>
      </c>
      <c r="F12" s="66" t="s">
        <v>8</v>
      </c>
      <c r="G12" s="66" t="s">
        <v>9</v>
      </c>
      <c r="H12" s="66" t="s">
        <v>10</v>
      </c>
      <c r="I12" s="66" t="s">
        <v>11</v>
      </c>
      <c r="J12" s="53" t="s">
        <v>12</v>
      </c>
      <c r="K12" s="66" t="s">
        <v>13</v>
      </c>
      <c r="L12" s="96"/>
    </row>
    <row r="13" spans="1:12" ht="31.5">
      <c r="A13" s="70" t="s">
        <v>107</v>
      </c>
      <c r="B13" s="70">
        <v>114278.49</v>
      </c>
      <c r="C13" s="70">
        <v>31525.1</v>
      </c>
      <c r="D13" s="70">
        <v>0</v>
      </c>
      <c r="E13" s="70">
        <v>23643.82</v>
      </c>
      <c r="F13" s="70">
        <v>23643.82</v>
      </c>
      <c r="G13" s="70">
        <v>0</v>
      </c>
      <c r="H13" s="70">
        <v>3940.64</v>
      </c>
      <c r="I13" s="70">
        <v>0</v>
      </c>
      <c r="J13" s="70">
        <v>0</v>
      </c>
      <c r="K13" s="70">
        <v>907.59999999997558</v>
      </c>
      <c r="L13" s="71">
        <v>197939.47</v>
      </c>
    </row>
  </sheetData>
  <mergeCells count="7">
    <mergeCell ref="G1:L1"/>
    <mergeCell ref="G2:L2"/>
    <mergeCell ref="A8:L8"/>
    <mergeCell ref="A10:A12"/>
    <mergeCell ref="B10:D10"/>
    <mergeCell ref="E10:K10"/>
    <mergeCell ref="L10:L12"/>
  </mergeCells>
  <pageMargins left="0.83" right="0.39370078740157483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УСЗ</vt:lpstr>
      <vt:lpstr>ВНИИ</vt:lpstr>
      <vt:lpstr>Альбрехт на 16 тем</vt:lpstr>
      <vt:lpstr>ННПЦ</vt:lpstr>
      <vt:lpstr>Спиуэк</vt:lpstr>
      <vt:lpstr>ФБ Нормативы</vt:lpstr>
      <vt:lpstr>Геронтология</vt:lpstr>
      <vt:lpstr>'Альбрехт на 16 тем'!Заголовки_для_печати</vt:lpstr>
      <vt:lpstr>УСЗ!Заголовки_для_печати</vt:lpstr>
      <vt:lpstr>'ФБ Нормативы'!Заголовки_для_печати</vt:lpstr>
      <vt:lpstr>'Альбрехт на 16 тем'!Область_печати</vt:lpstr>
      <vt:lpstr>ВНИИ!Область_печати</vt:lpstr>
      <vt:lpstr>Геронтология!Область_печати</vt:lpstr>
      <vt:lpstr>ННПЦ!Область_печати</vt:lpstr>
      <vt:lpstr>УСЗ!Область_печати</vt:lpstr>
      <vt:lpstr>'ФБ Нормативы'!Область_печати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Evstigneev</cp:lastModifiedBy>
  <cp:lastPrinted>2018-02-08T11:13:20Z</cp:lastPrinted>
  <dcterms:created xsi:type="dcterms:W3CDTF">2017-12-18T07:31:57Z</dcterms:created>
  <dcterms:modified xsi:type="dcterms:W3CDTF">2018-03-01T13:33:50Z</dcterms:modified>
</cp:coreProperties>
</file>